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NE\Desktop\"/>
    </mc:Choice>
  </mc:AlternateContent>
  <bookViews>
    <workbookView xWindow="0" yWindow="0" windowWidth="20490" windowHeight="7455" activeTab="3"/>
  </bookViews>
  <sheets>
    <sheet name="Accueil" sheetId="9" r:id="rId1"/>
    <sheet name="Classe" sheetId="10" r:id="rId2"/>
    <sheet name="Saisie" sheetId="12" r:id="rId3"/>
    <sheet name="Analyse Eleve" sheetId="13" r:id="rId4"/>
    <sheet name="listes" sheetId="3" state="hidden" r:id="rId5"/>
  </sheets>
  <externalReferences>
    <externalReference r:id="rId6"/>
  </externalReferences>
  <definedNames>
    <definedName name="eleve">[1]Classe!$E$10:$E$38</definedName>
    <definedName name="valeur">listes!$B$4:$B$6</definedName>
    <definedName name="_xlnm.Print_Area" localSheetId="3">'Analyse Eleve'!$A$1:$P$31</definedName>
  </definedNames>
  <calcPr calcId="152511"/>
</workbook>
</file>

<file path=xl/calcChain.xml><?xml version="1.0" encoding="utf-8"?>
<calcChain xmlns="http://schemas.openxmlformats.org/spreadsheetml/2006/main">
  <c r="A18" i="13" l="1"/>
  <c r="A29" i="13"/>
  <c r="E11" i="10"/>
  <c r="E10" i="10" l="1"/>
  <c r="E12" i="10"/>
  <c r="AE188" i="12" l="1"/>
  <c r="S188" i="12"/>
  <c r="K188" i="12"/>
  <c r="AB187" i="12"/>
  <c r="V187" i="12"/>
  <c r="K187" i="12"/>
  <c r="T186" i="12"/>
  <c r="M186" i="12"/>
  <c r="AC185" i="12"/>
  <c r="V185" i="12"/>
  <c r="L185" i="12"/>
  <c r="U184" i="12"/>
  <c r="AE183" i="12"/>
  <c r="V183" i="12"/>
  <c r="P183" i="12"/>
  <c r="G183" i="12"/>
  <c r="X182" i="12"/>
  <c r="M182" i="12"/>
  <c r="H182" i="12"/>
  <c r="AB181" i="12"/>
  <c r="P181" i="12"/>
  <c r="R180" i="12"/>
  <c r="Q180" i="12"/>
  <c r="AF179" i="12"/>
  <c r="AE179" i="12"/>
  <c r="AD179" i="12"/>
  <c r="AC179" i="12"/>
  <c r="AB179" i="12"/>
  <c r="AA179" i="12"/>
  <c r="Z179" i="12"/>
  <c r="Y179" i="12"/>
  <c r="X179" i="12"/>
  <c r="W179" i="12"/>
  <c r="V179" i="12"/>
  <c r="U179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AF177" i="12"/>
  <c r="AE177" i="12"/>
  <c r="AD177" i="12"/>
  <c r="AC177" i="12"/>
  <c r="AB177" i="12"/>
  <c r="AA177" i="12"/>
  <c r="AA188" i="12" s="1"/>
  <c r="Z177" i="12"/>
  <c r="Y177" i="12"/>
  <c r="Y188" i="12" s="1"/>
  <c r="X177" i="12"/>
  <c r="W177" i="12"/>
  <c r="W188" i="12" s="1"/>
  <c r="V177" i="12"/>
  <c r="U177" i="12"/>
  <c r="U188" i="12" s="1"/>
  <c r="T177" i="12"/>
  <c r="S177" i="12"/>
  <c r="R177" i="12"/>
  <c r="Q177" i="12"/>
  <c r="P177" i="12"/>
  <c r="O177" i="12"/>
  <c r="O188" i="12" s="1"/>
  <c r="N177" i="12"/>
  <c r="M177" i="12"/>
  <c r="L177" i="12"/>
  <c r="K177" i="12"/>
  <c r="J177" i="12"/>
  <c r="I177" i="12"/>
  <c r="H177" i="12"/>
  <c r="G177" i="12"/>
  <c r="G188" i="12" s="1"/>
  <c r="F177" i="12"/>
  <c r="E177" i="12"/>
  <c r="D177" i="12"/>
  <c r="AF176" i="12"/>
  <c r="AF187" i="12" s="1"/>
  <c r="AE176" i="12"/>
  <c r="AD176" i="12"/>
  <c r="AC176" i="12"/>
  <c r="AB176" i="12"/>
  <c r="AA176" i="12"/>
  <c r="Z176" i="12"/>
  <c r="Y176" i="12"/>
  <c r="X176" i="12"/>
  <c r="X187" i="12" s="1"/>
  <c r="W176" i="12"/>
  <c r="V176" i="12"/>
  <c r="U176" i="12"/>
  <c r="T176" i="12"/>
  <c r="T187" i="12" s="1"/>
  <c r="S176" i="12"/>
  <c r="R176" i="12"/>
  <c r="Q176" i="12"/>
  <c r="P176" i="12"/>
  <c r="P187" i="12" s="1"/>
  <c r="O176" i="12"/>
  <c r="N176" i="12"/>
  <c r="N187" i="12" s="1"/>
  <c r="M176" i="12"/>
  <c r="L176" i="12"/>
  <c r="L187" i="12" s="1"/>
  <c r="K176" i="12"/>
  <c r="J176" i="12"/>
  <c r="I176" i="12"/>
  <c r="H176" i="12"/>
  <c r="H187" i="12" s="1"/>
  <c r="G176" i="12"/>
  <c r="F176" i="12"/>
  <c r="E176" i="12"/>
  <c r="D176" i="12"/>
  <c r="AF175" i="12"/>
  <c r="AE175" i="12"/>
  <c r="AD175" i="12"/>
  <c r="AC175" i="12"/>
  <c r="AC186" i="12" s="1"/>
  <c r="AB175" i="12"/>
  <c r="AA175" i="12"/>
  <c r="Z175" i="12"/>
  <c r="Y175" i="12"/>
  <c r="Y186" i="12" s="1"/>
  <c r="X175" i="12"/>
  <c r="W175" i="12"/>
  <c r="V175" i="12"/>
  <c r="U175" i="12"/>
  <c r="U186" i="12" s="1"/>
  <c r="T175" i="12"/>
  <c r="S175" i="12"/>
  <c r="R175" i="12"/>
  <c r="Q175" i="12"/>
  <c r="Q186" i="12" s="1"/>
  <c r="P175" i="12"/>
  <c r="O175" i="12"/>
  <c r="O186" i="12" s="1"/>
  <c r="N175" i="12"/>
  <c r="M175" i="12"/>
  <c r="L175" i="12"/>
  <c r="K175" i="12"/>
  <c r="K186" i="12" s="1"/>
  <c r="J175" i="12"/>
  <c r="I175" i="12"/>
  <c r="I186" i="12" s="1"/>
  <c r="H175" i="12"/>
  <c r="G175" i="12"/>
  <c r="F175" i="12"/>
  <c r="E175" i="12"/>
  <c r="D175" i="12"/>
  <c r="AF174" i="12"/>
  <c r="AE174" i="12"/>
  <c r="AD174" i="12"/>
  <c r="AD185" i="12" s="1"/>
  <c r="AC174" i="12"/>
  <c r="AB174" i="12"/>
  <c r="AA174" i="12"/>
  <c r="Z174" i="12"/>
  <c r="Z185" i="12" s="1"/>
  <c r="Y174" i="12"/>
  <c r="X174" i="12"/>
  <c r="W174" i="12"/>
  <c r="V174" i="12"/>
  <c r="U174" i="12"/>
  <c r="T174" i="12"/>
  <c r="S174" i="12"/>
  <c r="R174" i="12"/>
  <c r="R185" i="12" s="1"/>
  <c r="Q174" i="12"/>
  <c r="P174" i="12"/>
  <c r="P185" i="12" s="1"/>
  <c r="O174" i="12"/>
  <c r="N174" i="12"/>
  <c r="N185" i="12" s="1"/>
  <c r="M174" i="12"/>
  <c r="L174" i="12"/>
  <c r="K174" i="12"/>
  <c r="J174" i="12"/>
  <c r="J185" i="12" s="1"/>
  <c r="I174" i="12"/>
  <c r="H174" i="12"/>
  <c r="G174" i="12"/>
  <c r="F174" i="12"/>
  <c r="F185" i="12" s="1"/>
  <c r="E174" i="12"/>
  <c r="D174" i="12"/>
  <c r="AF173" i="12"/>
  <c r="AE173" i="12"/>
  <c r="AE184" i="12" s="1"/>
  <c r="AD173" i="12"/>
  <c r="AC173" i="12"/>
  <c r="AB173" i="12"/>
  <c r="AA173" i="12"/>
  <c r="AA184" i="12" s="1"/>
  <c r="Z173" i="12"/>
  <c r="Y173" i="12"/>
  <c r="X173" i="12"/>
  <c r="W173" i="12"/>
  <c r="W184" i="12" s="1"/>
  <c r="V173" i="12"/>
  <c r="U173" i="12"/>
  <c r="T173" i="12"/>
  <c r="S173" i="12"/>
  <c r="S184" i="12" s="1"/>
  <c r="R173" i="12"/>
  <c r="Q173" i="12"/>
  <c r="P173" i="12"/>
  <c r="O173" i="12"/>
  <c r="O184" i="12" s="1"/>
  <c r="N173" i="12"/>
  <c r="M173" i="12"/>
  <c r="M184" i="12" s="1"/>
  <c r="L173" i="12"/>
  <c r="K173" i="12"/>
  <c r="K184" i="12" s="1"/>
  <c r="J173" i="12"/>
  <c r="I173" i="12"/>
  <c r="H173" i="12"/>
  <c r="G173" i="12"/>
  <c r="G184" i="12" s="1"/>
  <c r="F173" i="12"/>
  <c r="E173" i="12"/>
  <c r="D173" i="12"/>
  <c r="AF172" i="12"/>
  <c r="AF183" i="12" s="1"/>
  <c r="AE172" i="12"/>
  <c r="AD172" i="12"/>
  <c r="AC172" i="12"/>
  <c r="AB172" i="12"/>
  <c r="AB183" i="12" s="1"/>
  <c r="AA172" i="12"/>
  <c r="Z172" i="12"/>
  <c r="Y172" i="12"/>
  <c r="X172" i="12"/>
  <c r="X183" i="12" s="1"/>
  <c r="W172" i="12"/>
  <c r="V172" i="12"/>
  <c r="U172" i="12"/>
  <c r="T172" i="12"/>
  <c r="T183" i="12" s="1"/>
  <c r="S172" i="12"/>
  <c r="R172" i="12"/>
  <c r="Q172" i="12"/>
  <c r="P172" i="12"/>
  <c r="O172" i="12"/>
  <c r="N172" i="12"/>
  <c r="M172" i="12"/>
  <c r="L172" i="12"/>
  <c r="L183" i="12" s="1"/>
  <c r="K172" i="12"/>
  <c r="J172" i="12"/>
  <c r="I172" i="12"/>
  <c r="H172" i="12"/>
  <c r="H183" i="12" s="1"/>
  <c r="G172" i="12"/>
  <c r="F172" i="12"/>
  <c r="E172" i="12"/>
  <c r="D172" i="12"/>
  <c r="AF171" i="12"/>
  <c r="AE171" i="12"/>
  <c r="AE182" i="12" s="1"/>
  <c r="AD171" i="12"/>
  <c r="AC171" i="12"/>
  <c r="AC182" i="12" s="1"/>
  <c r="AB171" i="12"/>
  <c r="AA171" i="12"/>
  <c r="Z171" i="12"/>
  <c r="Y171" i="12"/>
  <c r="Y182" i="12" s="1"/>
  <c r="X171" i="12"/>
  <c r="W171" i="12"/>
  <c r="W182" i="12" s="1"/>
  <c r="V171" i="12"/>
  <c r="U171" i="12"/>
  <c r="U182" i="12" s="1"/>
  <c r="T171" i="12"/>
  <c r="S171" i="12"/>
  <c r="R171" i="12"/>
  <c r="Q171" i="12"/>
  <c r="Q182" i="12" s="1"/>
  <c r="P171" i="12"/>
  <c r="O171" i="12"/>
  <c r="O182" i="12" s="1"/>
  <c r="N171" i="12"/>
  <c r="M171" i="12"/>
  <c r="L171" i="12"/>
  <c r="K171" i="12"/>
  <c r="J171" i="12"/>
  <c r="I171" i="12"/>
  <c r="I182" i="12" s="1"/>
  <c r="H171" i="12"/>
  <c r="G171" i="12"/>
  <c r="G182" i="12" s="1"/>
  <c r="F171" i="12"/>
  <c r="E171" i="12"/>
  <c r="D171" i="12"/>
  <c r="AF170" i="12"/>
  <c r="AF181" i="12" s="1"/>
  <c r="AE170" i="12"/>
  <c r="AD170" i="12"/>
  <c r="AD181" i="12" s="1"/>
  <c r="AC170" i="12"/>
  <c r="AB170" i="12"/>
  <c r="AA170" i="12"/>
  <c r="Z170" i="12"/>
  <c r="Z181" i="12" s="1"/>
  <c r="Y170" i="12"/>
  <c r="X170" i="12"/>
  <c r="W170" i="12"/>
  <c r="V170" i="12"/>
  <c r="V181" i="12" s="1"/>
  <c r="U170" i="12"/>
  <c r="T170" i="12"/>
  <c r="S170" i="12"/>
  <c r="R170" i="12"/>
  <c r="R181" i="12" s="1"/>
  <c r="Q170" i="12"/>
  <c r="P170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AF169" i="12"/>
  <c r="AE169" i="12"/>
  <c r="AE180" i="12" s="1"/>
  <c r="AD169" i="12"/>
  <c r="AC169" i="12"/>
  <c r="AC180" i="12" s="1"/>
  <c r="AB169" i="12"/>
  <c r="AA169" i="12"/>
  <c r="AA180" i="12" s="1"/>
  <c r="Z169" i="12"/>
  <c r="Y169" i="12"/>
  <c r="Y180" i="12" s="1"/>
  <c r="X169" i="12"/>
  <c r="W169" i="12"/>
  <c r="W180" i="12" s="1"/>
  <c r="V169" i="12"/>
  <c r="U169" i="12"/>
  <c r="T169" i="12"/>
  <c r="S169" i="12"/>
  <c r="S180" i="12" s="1"/>
  <c r="R169" i="12"/>
  <c r="Q169" i="12"/>
  <c r="P169" i="12"/>
  <c r="O169" i="12"/>
  <c r="O180" i="12" s="1"/>
  <c r="N169" i="12"/>
  <c r="M169" i="12"/>
  <c r="L169" i="12"/>
  <c r="K169" i="12"/>
  <c r="J169" i="12"/>
  <c r="I169" i="12"/>
  <c r="H169" i="12"/>
  <c r="G169" i="12"/>
  <c r="F169" i="12"/>
  <c r="E169" i="12"/>
  <c r="D169" i="12"/>
  <c r="AF166" i="12"/>
  <c r="AF188" i="12" s="1"/>
  <c r="AE166" i="12"/>
  <c r="AD166" i="12"/>
  <c r="AD188" i="12" s="1"/>
  <c r="AC166" i="12"/>
  <c r="AB166" i="12"/>
  <c r="AB188" i="12" s="1"/>
  <c r="AA166" i="12"/>
  <c r="Z166" i="12"/>
  <c r="Z188" i="12" s="1"/>
  <c r="Y166" i="12"/>
  <c r="X166" i="12"/>
  <c r="X188" i="12" s="1"/>
  <c r="W166" i="12"/>
  <c r="V166" i="12"/>
  <c r="V188" i="12" s="1"/>
  <c r="U166" i="12"/>
  <c r="T166" i="12"/>
  <c r="T188" i="12" s="1"/>
  <c r="S166" i="12"/>
  <c r="R166" i="12"/>
  <c r="R188" i="12" s="1"/>
  <c r="Q166" i="12"/>
  <c r="P166" i="12"/>
  <c r="P188" i="12" s="1"/>
  <c r="O166" i="12"/>
  <c r="N166" i="12"/>
  <c r="N188" i="12" s="1"/>
  <c r="M166" i="12"/>
  <c r="L166" i="12"/>
  <c r="L188" i="12" s="1"/>
  <c r="K166" i="12"/>
  <c r="J166" i="12"/>
  <c r="J188" i="12" s="1"/>
  <c r="I166" i="12"/>
  <c r="H166" i="12"/>
  <c r="H188" i="12" s="1"/>
  <c r="G166" i="12"/>
  <c r="F166" i="12"/>
  <c r="F188" i="12" s="1"/>
  <c r="E166" i="12"/>
  <c r="D166" i="12"/>
  <c r="AF165" i="12"/>
  <c r="AE165" i="12"/>
  <c r="AE187" i="12" s="1"/>
  <c r="AD165" i="12"/>
  <c r="AC165" i="12"/>
  <c r="AC187" i="12" s="1"/>
  <c r="AB165" i="12"/>
  <c r="AA165" i="12"/>
  <c r="AA187" i="12" s="1"/>
  <c r="Z165" i="12"/>
  <c r="Y165" i="12"/>
  <c r="Y187" i="12" s="1"/>
  <c r="X165" i="12"/>
  <c r="W165" i="12"/>
  <c r="W187" i="12" s="1"/>
  <c r="V165" i="12"/>
  <c r="U165" i="12"/>
  <c r="U187" i="12" s="1"/>
  <c r="T165" i="12"/>
  <c r="S165" i="12"/>
  <c r="S187" i="12" s="1"/>
  <c r="R165" i="12"/>
  <c r="Q165" i="12"/>
  <c r="Q187" i="12" s="1"/>
  <c r="P165" i="12"/>
  <c r="O165" i="12"/>
  <c r="O187" i="12" s="1"/>
  <c r="N165" i="12"/>
  <c r="M165" i="12"/>
  <c r="M187" i="12" s="1"/>
  <c r="L165" i="12"/>
  <c r="K165" i="12"/>
  <c r="J165" i="12"/>
  <c r="I165" i="12"/>
  <c r="I187" i="12" s="1"/>
  <c r="H165" i="12"/>
  <c r="G165" i="12"/>
  <c r="G187" i="12" s="1"/>
  <c r="F165" i="12"/>
  <c r="E165" i="12"/>
  <c r="E187" i="12" s="1"/>
  <c r="D165" i="12"/>
  <c r="AF164" i="12"/>
  <c r="AF186" i="12" s="1"/>
  <c r="AE164" i="12"/>
  <c r="AD164" i="12"/>
  <c r="AD186" i="12" s="1"/>
  <c r="AC164" i="12"/>
  <c r="AB164" i="12"/>
  <c r="AB186" i="12" s="1"/>
  <c r="AA164" i="12"/>
  <c r="Z164" i="12"/>
  <c r="Z186" i="12" s="1"/>
  <c r="Y164" i="12"/>
  <c r="X164" i="12"/>
  <c r="X186" i="12" s="1"/>
  <c r="W164" i="12"/>
  <c r="V164" i="12"/>
  <c r="V186" i="12" s="1"/>
  <c r="U164" i="12"/>
  <c r="T164" i="12"/>
  <c r="S164" i="12"/>
  <c r="R164" i="12"/>
  <c r="R186" i="12" s="1"/>
  <c r="Q164" i="12"/>
  <c r="P164" i="12"/>
  <c r="P186" i="12" s="1"/>
  <c r="O164" i="12"/>
  <c r="N164" i="12"/>
  <c r="N186" i="12" s="1"/>
  <c r="M164" i="12"/>
  <c r="L164" i="12"/>
  <c r="L186" i="12" s="1"/>
  <c r="K164" i="12"/>
  <c r="J164" i="12"/>
  <c r="J186" i="12" s="1"/>
  <c r="I164" i="12"/>
  <c r="H164" i="12"/>
  <c r="H186" i="12" s="1"/>
  <c r="G164" i="12"/>
  <c r="F164" i="12"/>
  <c r="F186" i="12" s="1"/>
  <c r="E164" i="12"/>
  <c r="D164" i="12"/>
  <c r="AF163" i="12"/>
  <c r="AE163" i="12"/>
  <c r="AE185" i="12" s="1"/>
  <c r="AD163" i="12"/>
  <c r="AC163" i="12"/>
  <c r="AB163" i="12"/>
  <c r="AA163" i="12"/>
  <c r="AA185" i="12" s="1"/>
  <c r="Z163" i="12"/>
  <c r="Y163" i="12"/>
  <c r="Y185" i="12" s="1"/>
  <c r="X163" i="12"/>
  <c r="W163" i="12"/>
  <c r="W185" i="12" s="1"/>
  <c r="V163" i="12"/>
  <c r="U163" i="12"/>
  <c r="U185" i="12" s="1"/>
  <c r="T163" i="12"/>
  <c r="S163" i="12"/>
  <c r="S185" i="12" s="1"/>
  <c r="R163" i="12"/>
  <c r="Q163" i="12"/>
  <c r="Q185" i="12" s="1"/>
  <c r="P163" i="12"/>
  <c r="O163" i="12"/>
  <c r="O185" i="12" s="1"/>
  <c r="N163" i="12"/>
  <c r="M163" i="12"/>
  <c r="M185" i="12" s="1"/>
  <c r="L163" i="12"/>
  <c r="K163" i="12"/>
  <c r="K185" i="12" s="1"/>
  <c r="J163" i="12"/>
  <c r="I163" i="12"/>
  <c r="I185" i="12" s="1"/>
  <c r="H163" i="12"/>
  <c r="G163" i="12"/>
  <c r="G185" i="12" s="1"/>
  <c r="F163" i="12"/>
  <c r="E163" i="12"/>
  <c r="D163" i="12"/>
  <c r="AF162" i="12"/>
  <c r="AF184" i="12" s="1"/>
  <c r="AE162" i="12"/>
  <c r="AD162" i="12"/>
  <c r="AD184" i="12" s="1"/>
  <c r="AC162" i="12"/>
  <c r="AB162" i="12"/>
  <c r="AB184" i="12" s="1"/>
  <c r="AA162" i="12"/>
  <c r="Z162" i="12"/>
  <c r="Z184" i="12" s="1"/>
  <c r="Y162" i="12"/>
  <c r="X162" i="12"/>
  <c r="X184" i="12" s="1"/>
  <c r="W162" i="12"/>
  <c r="V162" i="12"/>
  <c r="V184" i="12" s="1"/>
  <c r="U162" i="12"/>
  <c r="T162" i="12"/>
  <c r="T184" i="12" s="1"/>
  <c r="S162" i="12"/>
  <c r="R162" i="12"/>
  <c r="R184" i="12" s="1"/>
  <c r="Q162" i="12"/>
  <c r="P162" i="12"/>
  <c r="P184" i="12" s="1"/>
  <c r="O162" i="12"/>
  <c r="N162" i="12"/>
  <c r="N184" i="12" s="1"/>
  <c r="M162" i="12"/>
  <c r="L162" i="12"/>
  <c r="L184" i="12" s="1"/>
  <c r="K162" i="12"/>
  <c r="J162" i="12"/>
  <c r="J184" i="12" s="1"/>
  <c r="I162" i="12"/>
  <c r="H162" i="12"/>
  <c r="H184" i="12" s="1"/>
  <c r="G162" i="12"/>
  <c r="F162" i="12"/>
  <c r="F184" i="12" s="1"/>
  <c r="E162" i="12"/>
  <c r="E184" i="12" s="1"/>
  <c r="D162" i="12"/>
  <c r="AF161" i="12"/>
  <c r="AE161" i="12"/>
  <c r="AD161" i="12"/>
  <c r="AC161" i="12"/>
  <c r="AC183" i="12" s="1"/>
  <c r="AB161" i="12"/>
  <c r="AA161" i="12"/>
  <c r="AA183" i="12" s="1"/>
  <c r="Z161" i="12"/>
  <c r="Y161" i="12"/>
  <c r="Y183" i="12" s="1"/>
  <c r="X161" i="12"/>
  <c r="W161" i="12"/>
  <c r="W183" i="12" s="1"/>
  <c r="V161" i="12"/>
  <c r="U161" i="12"/>
  <c r="U183" i="12" s="1"/>
  <c r="T161" i="12"/>
  <c r="S161" i="12"/>
  <c r="S183" i="12" s="1"/>
  <c r="R161" i="12"/>
  <c r="Q161" i="12"/>
  <c r="Q183" i="12" s="1"/>
  <c r="P161" i="12"/>
  <c r="O161" i="12"/>
  <c r="O183" i="12" s="1"/>
  <c r="N161" i="12"/>
  <c r="M161" i="12"/>
  <c r="M183" i="12" s="1"/>
  <c r="L161" i="12"/>
  <c r="K161" i="12"/>
  <c r="K183" i="12" s="1"/>
  <c r="J161" i="12"/>
  <c r="I161" i="12"/>
  <c r="I183" i="12" s="1"/>
  <c r="H161" i="12"/>
  <c r="G161" i="12"/>
  <c r="F161" i="12"/>
  <c r="F183" i="12" s="1"/>
  <c r="E161" i="12"/>
  <c r="D161" i="12"/>
  <c r="AF160" i="12"/>
  <c r="AF182" i="12" s="1"/>
  <c r="AE160" i="12"/>
  <c r="AD160" i="12"/>
  <c r="AD182" i="12" s="1"/>
  <c r="AC160" i="12"/>
  <c r="AB160" i="12"/>
  <c r="AB182" i="12" s="1"/>
  <c r="AA160" i="12"/>
  <c r="Z160" i="12"/>
  <c r="Z182" i="12" s="1"/>
  <c r="Y160" i="12"/>
  <c r="X160" i="12"/>
  <c r="W160" i="12"/>
  <c r="V160" i="12"/>
  <c r="V182" i="12" s="1"/>
  <c r="U160" i="12"/>
  <c r="T160" i="12"/>
  <c r="T182" i="12" s="1"/>
  <c r="S160" i="12"/>
  <c r="R160" i="12"/>
  <c r="R182" i="12" s="1"/>
  <c r="Q160" i="12"/>
  <c r="P160" i="12"/>
  <c r="P182" i="12" s="1"/>
  <c r="O160" i="12"/>
  <c r="N160" i="12"/>
  <c r="N182" i="12" s="1"/>
  <c r="M160" i="12"/>
  <c r="L160" i="12"/>
  <c r="L182" i="12" s="1"/>
  <c r="K160" i="12"/>
  <c r="J160" i="12"/>
  <c r="J182" i="12" s="1"/>
  <c r="I160" i="12"/>
  <c r="H160" i="12"/>
  <c r="G160" i="12"/>
  <c r="F160" i="12"/>
  <c r="F182" i="12" s="1"/>
  <c r="E160" i="12"/>
  <c r="D160" i="12"/>
  <c r="D182" i="12" s="1"/>
  <c r="AF159" i="12"/>
  <c r="AE159" i="12"/>
  <c r="AE181" i="12" s="1"/>
  <c r="AD159" i="12"/>
  <c r="AC159" i="12"/>
  <c r="AC181" i="12" s="1"/>
  <c r="AB159" i="12"/>
  <c r="AA159" i="12"/>
  <c r="AA181" i="12" s="1"/>
  <c r="Z159" i="12"/>
  <c r="Y159" i="12"/>
  <c r="Y181" i="12" s="1"/>
  <c r="X159" i="12"/>
  <c r="W159" i="12"/>
  <c r="W181" i="12" s="1"/>
  <c r="V159" i="12"/>
  <c r="U159" i="12"/>
  <c r="U181" i="12" s="1"/>
  <c r="T159" i="12"/>
  <c r="S159" i="12"/>
  <c r="S181" i="12" s="1"/>
  <c r="R159" i="12"/>
  <c r="Q159" i="12"/>
  <c r="Q181" i="12" s="1"/>
  <c r="P159" i="12"/>
  <c r="O159" i="12"/>
  <c r="O181" i="12" s="1"/>
  <c r="N159" i="12"/>
  <c r="N181" i="12" s="1"/>
  <c r="M159" i="12"/>
  <c r="L159" i="12"/>
  <c r="K159" i="12"/>
  <c r="K181" i="12" s="1"/>
  <c r="J159" i="12"/>
  <c r="I159" i="12"/>
  <c r="H159" i="12"/>
  <c r="G159" i="12"/>
  <c r="G181" i="12" s="1"/>
  <c r="F159" i="12"/>
  <c r="E159" i="12"/>
  <c r="D159" i="12"/>
  <c r="D181" i="12" s="1"/>
  <c r="AF158" i="12"/>
  <c r="AF180" i="12" s="1"/>
  <c r="AE158" i="12"/>
  <c r="AD158" i="12"/>
  <c r="AD180" i="12" s="1"/>
  <c r="AC158" i="12"/>
  <c r="AB158" i="12"/>
  <c r="AB180" i="12" s="1"/>
  <c r="AA158" i="12"/>
  <c r="Z158" i="12"/>
  <c r="Z180" i="12" s="1"/>
  <c r="Y158" i="12"/>
  <c r="X158" i="12"/>
  <c r="X180" i="12" s="1"/>
  <c r="W158" i="12"/>
  <c r="V158" i="12"/>
  <c r="V180" i="12" s="1"/>
  <c r="U158" i="12"/>
  <c r="T158" i="12"/>
  <c r="T180" i="12" s="1"/>
  <c r="S158" i="12"/>
  <c r="R158" i="12"/>
  <c r="Q158" i="12"/>
  <c r="P158" i="12"/>
  <c r="P180" i="12" s="1"/>
  <c r="O158" i="12"/>
  <c r="N158" i="12"/>
  <c r="M158" i="12"/>
  <c r="L158" i="12"/>
  <c r="L180" i="12" s="1"/>
  <c r="K158" i="12"/>
  <c r="J158" i="12"/>
  <c r="I158" i="12"/>
  <c r="H158" i="12"/>
  <c r="G158" i="12"/>
  <c r="G180" i="12" s="1"/>
  <c r="F158" i="12"/>
  <c r="E158" i="12"/>
  <c r="D158" i="12"/>
  <c r="N150" i="12"/>
  <c r="W149" i="12"/>
  <c r="V148" i="12"/>
  <c r="H148" i="12"/>
  <c r="W147" i="12"/>
  <c r="I147" i="12"/>
  <c r="L146" i="12"/>
  <c r="S145" i="12"/>
  <c r="I145" i="12"/>
  <c r="P144" i="12"/>
  <c r="F144" i="12"/>
  <c r="M143" i="12"/>
  <c r="AF142" i="12"/>
  <c r="J142" i="12"/>
  <c r="AC141" i="12"/>
  <c r="G141" i="12"/>
  <c r="AF139" i="12"/>
  <c r="AE139" i="12"/>
  <c r="AD139" i="12"/>
  <c r="AC139" i="12"/>
  <c r="AB139" i="12"/>
  <c r="AA139" i="12"/>
  <c r="Z139" i="12"/>
  <c r="Y139" i="12"/>
  <c r="X139" i="12"/>
  <c r="W139" i="12"/>
  <c r="V139" i="12"/>
  <c r="U139" i="12"/>
  <c r="T139" i="12"/>
  <c r="S139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AF137" i="12"/>
  <c r="AE137" i="12"/>
  <c r="AD137" i="12"/>
  <c r="AC137" i="12"/>
  <c r="AB137" i="12"/>
  <c r="AA137" i="12"/>
  <c r="AA154" i="12" s="1"/>
  <c r="Z137" i="12"/>
  <c r="Y137" i="12"/>
  <c r="X137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AF136" i="12"/>
  <c r="AF153" i="12" s="1"/>
  <c r="AE136" i="12"/>
  <c r="AD136" i="12"/>
  <c r="AC136" i="12"/>
  <c r="AB136" i="12"/>
  <c r="AA136" i="12"/>
  <c r="Z136" i="12"/>
  <c r="Y136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H153" i="12" s="1"/>
  <c r="G136" i="12"/>
  <c r="F136" i="12"/>
  <c r="E136" i="12"/>
  <c r="D136" i="12"/>
  <c r="AF135" i="12"/>
  <c r="AE135" i="12"/>
  <c r="AD135" i="12"/>
  <c r="AC135" i="12"/>
  <c r="AB135" i="12"/>
  <c r="AA135" i="12"/>
  <c r="Z135" i="12"/>
  <c r="Y135" i="12"/>
  <c r="X135" i="12"/>
  <c r="W135" i="12"/>
  <c r="V135" i="12"/>
  <c r="U135" i="12"/>
  <c r="U152" i="12" s="1"/>
  <c r="T135" i="12"/>
  <c r="S135" i="12"/>
  <c r="R135" i="12"/>
  <c r="Q135" i="12"/>
  <c r="P135" i="12"/>
  <c r="O135" i="12"/>
  <c r="N135" i="12"/>
  <c r="N152" i="12" s="1"/>
  <c r="M135" i="12"/>
  <c r="M152" i="12" s="1"/>
  <c r="L135" i="12"/>
  <c r="K135" i="12"/>
  <c r="J135" i="12"/>
  <c r="J152" i="12" s="1"/>
  <c r="I135" i="12"/>
  <c r="H135" i="12"/>
  <c r="G135" i="12"/>
  <c r="F135" i="12"/>
  <c r="E135" i="12"/>
  <c r="D135" i="12"/>
  <c r="AF134" i="12"/>
  <c r="AE134" i="12"/>
  <c r="AD134" i="12"/>
  <c r="AC134" i="12"/>
  <c r="AB134" i="12"/>
  <c r="AA134" i="12"/>
  <c r="AA151" i="12" s="1"/>
  <c r="Z134" i="12"/>
  <c r="Y134" i="12"/>
  <c r="X134" i="12"/>
  <c r="W134" i="12"/>
  <c r="V134" i="12"/>
  <c r="V151" i="12" s="1"/>
  <c r="U134" i="12"/>
  <c r="T134" i="12"/>
  <c r="S134" i="12"/>
  <c r="R134" i="12"/>
  <c r="Q134" i="12"/>
  <c r="P134" i="12"/>
  <c r="O134" i="12"/>
  <c r="O151" i="12" s="1"/>
  <c r="N134" i="12"/>
  <c r="M134" i="12"/>
  <c r="L134" i="12"/>
  <c r="K134" i="12"/>
  <c r="K151" i="12" s="1"/>
  <c r="J134" i="12"/>
  <c r="I134" i="12"/>
  <c r="H134" i="12"/>
  <c r="G134" i="12"/>
  <c r="G151" i="12" s="1"/>
  <c r="F134" i="12"/>
  <c r="E134" i="12"/>
  <c r="D134" i="12"/>
  <c r="AF133" i="12"/>
  <c r="AE133" i="12"/>
  <c r="AD133" i="12"/>
  <c r="AC133" i="12"/>
  <c r="AB133" i="12"/>
  <c r="AB150" i="12" s="1"/>
  <c r="AA133" i="12"/>
  <c r="Z133" i="12"/>
  <c r="Y133" i="12"/>
  <c r="X133" i="12"/>
  <c r="W133" i="12"/>
  <c r="V133" i="12"/>
  <c r="U133" i="12"/>
  <c r="T133" i="12"/>
  <c r="T150" i="12" s="1"/>
  <c r="S133" i="12"/>
  <c r="R133" i="12"/>
  <c r="Q133" i="12"/>
  <c r="P133" i="12"/>
  <c r="O133" i="12"/>
  <c r="N133" i="12"/>
  <c r="M133" i="12"/>
  <c r="L133" i="12"/>
  <c r="L150" i="12" s="1"/>
  <c r="K133" i="12"/>
  <c r="J133" i="12"/>
  <c r="I133" i="12"/>
  <c r="H133" i="12"/>
  <c r="H150" i="12" s="1"/>
  <c r="G133" i="12"/>
  <c r="F133" i="12"/>
  <c r="E133" i="12"/>
  <c r="D133" i="12"/>
  <c r="AF132" i="12"/>
  <c r="AE132" i="12"/>
  <c r="AD132" i="12"/>
  <c r="AC132" i="12"/>
  <c r="AB132" i="12"/>
  <c r="AA132" i="12"/>
  <c r="Z132" i="12"/>
  <c r="Y132" i="12"/>
  <c r="X132" i="12"/>
  <c r="W132" i="12"/>
  <c r="V132" i="12"/>
  <c r="U132" i="12"/>
  <c r="U149" i="12" s="1"/>
  <c r="T132" i="12"/>
  <c r="S132" i="12"/>
  <c r="R132" i="12"/>
  <c r="Q132" i="12"/>
  <c r="P132" i="12"/>
  <c r="O132" i="12"/>
  <c r="N132" i="12"/>
  <c r="M132" i="12"/>
  <c r="M149" i="12" s="1"/>
  <c r="L132" i="12"/>
  <c r="K132" i="12"/>
  <c r="J132" i="12"/>
  <c r="I132" i="12"/>
  <c r="I149" i="12" s="1"/>
  <c r="H132" i="12"/>
  <c r="H149" i="12" s="1"/>
  <c r="G132" i="12"/>
  <c r="F132" i="12"/>
  <c r="E132" i="12"/>
  <c r="D132" i="12"/>
  <c r="AF131" i="12"/>
  <c r="AE131" i="12"/>
  <c r="AD131" i="12"/>
  <c r="AC131" i="12"/>
  <c r="AB131" i="12"/>
  <c r="AA131" i="12"/>
  <c r="Z131" i="12"/>
  <c r="Z148" i="12" s="1"/>
  <c r="Y131" i="12"/>
  <c r="X131" i="12"/>
  <c r="W131" i="12"/>
  <c r="V131" i="12"/>
  <c r="U131" i="12"/>
  <c r="T131" i="12"/>
  <c r="S131" i="12"/>
  <c r="R131" i="12"/>
  <c r="R148" i="12" s="1"/>
  <c r="Q131" i="12"/>
  <c r="P131" i="12"/>
  <c r="O131" i="12"/>
  <c r="N131" i="12"/>
  <c r="M131" i="12"/>
  <c r="M148" i="12" s="1"/>
  <c r="L131" i="12"/>
  <c r="K131" i="12"/>
  <c r="J131" i="12"/>
  <c r="J148" i="12" s="1"/>
  <c r="I131" i="12"/>
  <c r="H131" i="12"/>
  <c r="G131" i="12"/>
  <c r="F131" i="12"/>
  <c r="F148" i="12" s="1"/>
  <c r="E131" i="12"/>
  <c r="D131" i="12"/>
  <c r="AF130" i="12"/>
  <c r="AE130" i="12"/>
  <c r="AE147" i="12" s="1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S147" i="12" s="1"/>
  <c r="R130" i="12"/>
  <c r="Q130" i="12"/>
  <c r="P130" i="12"/>
  <c r="O130" i="12"/>
  <c r="O147" i="12" s="1"/>
  <c r="N130" i="12"/>
  <c r="N147" i="12" s="1"/>
  <c r="M130" i="12"/>
  <c r="L130" i="12"/>
  <c r="K130" i="12"/>
  <c r="J130" i="12"/>
  <c r="I130" i="12"/>
  <c r="H130" i="12"/>
  <c r="G130" i="12"/>
  <c r="G147" i="12" s="1"/>
  <c r="F130" i="12"/>
  <c r="E130" i="12"/>
  <c r="D130" i="12"/>
  <c r="AF129" i="12"/>
  <c r="AF146" i="12" s="1"/>
  <c r="AE129" i="12"/>
  <c r="AD129" i="12"/>
  <c r="AC129" i="12"/>
  <c r="AB129" i="12"/>
  <c r="AB146" i="12" s="1"/>
  <c r="AA129" i="12"/>
  <c r="Z129" i="12"/>
  <c r="Y129" i="12"/>
  <c r="X129" i="12"/>
  <c r="W129" i="12"/>
  <c r="W146" i="12" s="1"/>
  <c r="V129" i="12"/>
  <c r="U129" i="12"/>
  <c r="T129" i="12"/>
  <c r="T146" i="12" s="1"/>
  <c r="S129" i="12"/>
  <c r="R129" i="12"/>
  <c r="Q129" i="12"/>
  <c r="P129" i="12"/>
  <c r="P146" i="12" s="1"/>
  <c r="O129" i="12"/>
  <c r="N129" i="12"/>
  <c r="M129" i="12"/>
  <c r="L129" i="12"/>
  <c r="K129" i="12"/>
  <c r="J129" i="12"/>
  <c r="I129" i="12"/>
  <c r="H129" i="12"/>
  <c r="H146" i="12" s="1"/>
  <c r="G129" i="12"/>
  <c r="F129" i="12"/>
  <c r="E129" i="12"/>
  <c r="D129" i="12"/>
  <c r="AF128" i="12"/>
  <c r="AE128" i="12"/>
  <c r="AD128" i="12"/>
  <c r="AC128" i="12"/>
  <c r="AC145" i="12" s="1"/>
  <c r="AB128" i="12"/>
  <c r="AA128" i="12"/>
  <c r="Z128" i="12"/>
  <c r="Y128" i="12"/>
  <c r="Y145" i="12" s="1"/>
  <c r="X128" i="12"/>
  <c r="W128" i="12"/>
  <c r="V128" i="12"/>
  <c r="U128" i="12"/>
  <c r="U145" i="12" s="1"/>
  <c r="T128" i="12"/>
  <c r="S128" i="12"/>
  <c r="R128" i="12"/>
  <c r="Q128" i="12"/>
  <c r="Q145" i="12" s="1"/>
  <c r="P128" i="12"/>
  <c r="O128" i="12"/>
  <c r="N128" i="12"/>
  <c r="M128" i="12"/>
  <c r="M145" i="12" s="1"/>
  <c r="L128" i="12"/>
  <c r="K128" i="12"/>
  <c r="J128" i="12"/>
  <c r="I128" i="12"/>
  <c r="H128" i="12"/>
  <c r="G128" i="12"/>
  <c r="F128" i="12"/>
  <c r="E128" i="12"/>
  <c r="D128" i="12"/>
  <c r="AF127" i="12"/>
  <c r="AE127" i="12"/>
  <c r="AD127" i="12"/>
  <c r="AD144" i="12" s="1"/>
  <c r="AC127" i="12"/>
  <c r="AB127" i="12"/>
  <c r="AA127" i="12"/>
  <c r="Z127" i="12"/>
  <c r="Z144" i="12" s="1"/>
  <c r="Y127" i="12"/>
  <c r="X127" i="12"/>
  <c r="W127" i="12"/>
  <c r="V127" i="12"/>
  <c r="V144" i="12" s="1"/>
  <c r="U127" i="12"/>
  <c r="T127" i="12"/>
  <c r="S127" i="12"/>
  <c r="R127" i="12"/>
  <c r="R144" i="12" s="1"/>
  <c r="Q127" i="12"/>
  <c r="P127" i="12"/>
  <c r="O127" i="12"/>
  <c r="N127" i="12"/>
  <c r="N144" i="12" s="1"/>
  <c r="M127" i="12"/>
  <c r="L127" i="12"/>
  <c r="K127" i="12"/>
  <c r="J127" i="12"/>
  <c r="J144" i="12" s="1"/>
  <c r="I127" i="12"/>
  <c r="H127" i="12"/>
  <c r="G127" i="12"/>
  <c r="F127" i="12"/>
  <c r="E127" i="12"/>
  <c r="D127" i="12"/>
  <c r="AF126" i="12"/>
  <c r="AE126" i="12"/>
  <c r="AE143" i="12" s="1"/>
  <c r="AD126" i="12"/>
  <c r="AC126" i="12"/>
  <c r="AB126" i="12"/>
  <c r="AA126" i="12"/>
  <c r="AA143" i="12" s="1"/>
  <c r="Z126" i="12"/>
  <c r="Y126" i="12"/>
  <c r="X126" i="12"/>
  <c r="W126" i="12"/>
  <c r="W143" i="12" s="1"/>
  <c r="V126" i="12"/>
  <c r="U126" i="12"/>
  <c r="T126" i="12"/>
  <c r="S126" i="12"/>
  <c r="S143" i="12" s="1"/>
  <c r="R126" i="12"/>
  <c r="Q126" i="12"/>
  <c r="P126" i="12"/>
  <c r="O126" i="12"/>
  <c r="O143" i="12" s="1"/>
  <c r="N126" i="12"/>
  <c r="M126" i="12"/>
  <c r="L126" i="12"/>
  <c r="K126" i="12"/>
  <c r="K143" i="12" s="1"/>
  <c r="J126" i="12"/>
  <c r="I126" i="12"/>
  <c r="H126" i="12"/>
  <c r="G126" i="12"/>
  <c r="G143" i="12" s="1"/>
  <c r="F126" i="12"/>
  <c r="E126" i="12"/>
  <c r="D126" i="12"/>
  <c r="AF125" i="12"/>
  <c r="AE125" i="12"/>
  <c r="AD125" i="12"/>
  <c r="AC125" i="12"/>
  <c r="AB125" i="12"/>
  <c r="AB142" i="12" s="1"/>
  <c r="AA125" i="12"/>
  <c r="Z125" i="12"/>
  <c r="Y125" i="12"/>
  <c r="X125" i="12"/>
  <c r="X142" i="12" s="1"/>
  <c r="W125" i="12"/>
  <c r="V125" i="12"/>
  <c r="U125" i="12"/>
  <c r="T125" i="12"/>
  <c r="T142" i="12" s="1"/>
  <c r="S125" i="12"/>
  <c r="R125" i="12"/>
  <c r="Q125" i="12"/>
  <c r="P125" i="12"/>
  <c r="P142" i="12" s="1"/>
  <c r="O125" i="12"/>
  <c r="N125" i="12"/>
  <c r="M125" i="12"/>
  <c r="L125" i="12"/>
  <c r="L142" i="12" s="1"/>
  <c r="K125" i="12"/>
  <c r="J125" i="12"/>
  <c r="I125" i="12"/>
  <c r="H125" i="12"/>
  <c r="H142" i="12" s="1"/>
  <c r="G125" i="12"/>
  <c r="F125" i="12"/>
  <c r="E125" i="12"/>
  <c r="D125" i="12"/>
  <c r="AF124" i="12"/>
  <c r="AE124" i="12"/>
  <c r="AD124" i="12"/>
  <c r="AC124" i="12"/>
  <c r="AB124" i="12"/>
  <c r="AA124" i="12"/>
  <c r="Z124" i="12"/>
  <c r="Y124" i="12"/>
  <c r="Y141" i="12" s="1"/>
  <c r="X124" i="12"/>
  <c r="W124" i="12"/>
  <c r="V124" i="12"/>
  <c r="U124" i="12"/>
  <c r="U141" i="12" s="1"/>
  <c r="T124" i="12"/>
  <c r="S124" i="12"/>
  <c r="R124" i="12"/>
  <c r="Q124" i="12"/>
  <c r="Q141" i="12" s="1"/>
  <c r="P124" i="12"/>
  <c r="O124" i="12"/>
  <c r="N124" i="12"/>
  <c r="M124" i="12"/>
  <c r="M141" i="12" s="1"/>
  <c r="L124" i="12"/>
  <c r="K124" i="12"/>
  <c r="J124" i="12"/>
  <c r="I124" i="12"/>
  <c r="I141" i="12" s="1"/>
  <c r="H124" i="12"/>
  <c r="G124" i="12"/>
  <c r="F124" i="12"/>
  <c r="E124" i="12"/>
  <c r="D124" i="12"/>
  <c r="AF121" i="12"/>
  <c r="AE121" i="12"/>
  <c r="AD121" i="12"/>
  <c r="AD154" i="12" s="1"/>
  <c r="AC121" i="12"/>
  <c r="AC154" i="12" s="1"/>
  <c r="AB121" i="12"/>
  <c r="AA121" i="12"/>
  <c r="Z121" i="12"/>
  <c r="Z154" i="12" s="1"/>
  <c r="Y121" i="12"/>
  <c r="Y154" i="12" s="1"/>
  <c r="X121" i="12"/>
  <c r="W121" i="12"/>
  <c r="V121" i="12"/>
  <c r="V154" i="12" s="1"/>
  <c r="U121" i="12"/>
  <c r="U154" i="12" s="1"/>
  <c r="T121" i="12"/>
  <c r="S121" i="12"/>
  <c r="R121" i="12"/>
  <c r="R154" i="12" s="1"/>
  <c r="Q121" i="12"/>
  <c r="Q154" i="12" s="1"/>
  <c r="P121" i="12"/>
  <c r="O121" i="12"/>
  <c r="N121" i="12"/>
  <c r="N154" i="12" s="1"/>
  <c r="M121" i="12"/>
  <c r="M154" i="12" s="1"/>
  <c r="L121" i="12"/>
  <c r="K121" i="12"/>
  <c r="J121" i="12"/>
  <c r="J154" i="12" s="1"/>
  <c r="I121" i="12"/>
  <c r="I154" i="12" s="1"/>
  <c r="H121" i="12"/>
  <c r="G121" i="12"/>
  <c r="F121" i="12"/>
  <c r="F154" i="12" s="1"/>
  <c r="E121" i="12"/>
  <c r="D121" i="12"/>
  <c r="AF120" i="12"/>
  <c r="AE120" i="12"/>
  <c r="AE153" i="12" s="1"/>
  <c r="AD120" i="12"/>
  <c r="AD153" i="12" s="1"/>
  <c r="AC120" i="12"/>
  <c r="AB120" i="12"/>
  <c r="AA120" i="12"/>
  <c r="AA153" i="12" s="1"/>
  <c r="Z120" i="12"/>
  <c r="Z153" i="12" s="1"/>
  <c r="Y120" i="12"/>
  <c r="X120" i="12"/>
  <c r="W120" i="12"/>
  <c r="W153" i="12" s="1"/>
  <c r="V120" i="12"/>
  <c r="V153" i="12" s="1"/>
  <c r="U120" i="12"/>
  <c r="T120" i="12"/>
  <c r="T153" i="12" s="1"/>
  <c r="S120" i="12"/>
  <c r="S153" i="12" s="1"/>
  <c r="R120" i="12"/>
  <c r="R153" i="12" s="1"/>
  <c r="Q120" i="12"/>
  <c r="P120" i="12"/>
  <c r="O120" i="12"/>
  <c r="O153" i="12" s="1"/>
  <c r="N120" i="12"/>
  <c r="N153" i="12" s="1"/>
  <c r="M120" i="12"/>
  <c r="L120" i="12"/>
  <c r="K120" i="12"/>
  <c r="K153" i="12" s="1"/>
  <c r="J120" i="12"/>
  <c r="J153" i="12" s="1"/>
  <c r="I120" i="12"/>
  <c r="H120" i="12"/>
  <c r="G120" i="12"/>
  <c r="G153" i="12" s="1"/>
  <c r="F120" i="12"/>
  <c r="F153" i="12" s="1"/>
  <c r="E120" i="12"/>
  <c r="D120" i="12"/>
  <c r="AF119" i="12"/>
  <c r="AF152" i="12" s="1"/>
  <c r="AE119" i="12"/>
  <c r="AE152" i="12" s="1"/>
  <c r="AD119" i="12"/>
  <c r="AC119" i="12"/>
  <c r="AB119" i="12"/>
  <c r="AB152" i="12" s="1"/>
  <c r="AA119" i="12"/>
  <c r="AA152" i="12" s="1"/>
  <c r="Z119" i="12"/>
  <c r="Y119" i="12"/>
  <c r="X119" i="12"/>
  <c r="X152" i="12" s="1"/>
  <c r="W119" i="12"/>
  <c r="W152" i="12" s="1"/>
  <c r="V119" i="12"/>
  <c r="U119" i="12"/>
  <c r="T119" i="12"/>
  <c r="T152" i="12" s="1"/>
  <c r="S119" i="12"/>
  <c r="S152" i="12" s="1"/>
  <c r="R119" i="12"/>
  <c r="Q119" i="12"/>
  <c r="P119" i="12"/>
  <c r="P152" i="12" s="1"/>
  <c r="O119" i="12"/>
  <c r="O152" i="12" s="1"/>
  <c r="N119" i="12"/>
  <c r="M119" i="12"/>
  <c r="L119" i="12"/>
  <c r="L152" i="12" s="1"/>
  <c r="K119" i="12"/>
  <c r="K152" i="12" s="1"/>
  <c r="J119" i="12"/>
  <c r="I119" i="12"/>
  <c r="H119" i="12"/>
  <c r="H152" i="12" s="1"/>
  <c r="G119" i="12"/>
  <c r="G152" i="12" s="1"/>
  <c r="F119" i="12"/>
  <c r="E119" i="12"/>
  <c r="D119" i="12"/>
  <c r="AF118" i="12"/>
  <c r="AF151" i="12" s="1"/>
  <c r="AE118" i="12"/>
  <c r="AD118" i="12"/>
  <c r="AC118" i="12"/>
  <c r="AC151" i="12" s="1"/>
  <c r="AB118" i="12"/>
  <c r="AB151" i="12" s="1"/>
  <c r="AA118" i="12"/>
  <c r="Z118" i="12"/>
  <c r="Y118" i="12"/>
  <c r="Y151" i="12" s="1"/>
  <c r="X118" i="12"/>
  <c r="X151" i="12" s="1"/>
  <c r="W118" i="12"/>
  <c r="V118" i="12"/>
  <c r="U118" i="12"/>
  <c r="U151" i="12" s="1"/>
  <c r="T118" i="12"/>
  <c r="T151" i="12" s="1"/>
  <c r="S118" i="12"/>
  <c r="R118" i="12"/>
  <c r="Q118" i="12"/>
  <c r="Q151" i="12" s="1"/>
  <c r="P118" i="12"/>
  <c r="P151" i="12" s="1"/>
  <c r="O118" i="12"/>
  <c r="N118" i="12"/>
  <c r="M118" i="12"/>
  <c r="M151" i="12" s="1"/>
  <c r="L118" i="12"/>
  <c r="L151" i="12" s="1"/>
  <c r="K118" i="12"/>
  <c r="J118" i="12"/>
  <c r="I118" i="12"/>
  <c r="I151" i="12" s="1"/>
  <c r="H118" i="12"/>
  <c r="H151" i="12" s="1"/>
  <c r="G118" i="12"/>
  <c r="F118" i="12"/>
  <c r="E118" i="12"/>
  <c r="D118" i="12"/>
  <c r="D151" i="12" s="1"/>
  <c r="AF117" i="12"/>
  <c r="AE117" i="12"/>
  <c r="AD117" i="12"/>
  <c r="AD150" i="12" s="1"/>
  <c r="AC117" i="12"/>
  <c r="AC150" i="12" s="1"/>
  <c r="AB117" i="12"/>
  <c r="AA117" i="12"/>
  <c r="Z117" i="12"/>
  <c r="Z150" i="12" s="1"/>
  <c r="Y117" i="12"/>
  <c r="Y150" i="12" s="1"/>
  <c r="X117" i="12"/>
  <c r="W117" i="12"/>
  <c r="W150" i="12" s="1"/>
  <c r="V117" i="12"/>
  <c r="V150" i="12" s="1"/>
  <c r="U117" i="12"/>
  <c r="U150" i="12" s="1"/>
  <c r="T117" i="12"/>
  <c r="S117" i="12"/>
  <c r="R117" i="12"/>
  <c r="R150" i="12" s="1"/>
  <c r="Q117" i="12"/>
  <c r="Q150" i="12" s="1"/>
  <c r="P117" i="12"/>
  <c r="O117" i="12"/>
  <c r="N117" i="12"/>
  <c r="M117" i="12"/>
  <c r="M150" i="12" s="1"/>
  <c r="L117" i="12"/>
  <c r="K117" i="12"/>
  <c r="J117" i="12"/>
  <c r="J150" i="12" s="1"/>
  <c r="I117" i="12"/>
  <c r="I150" i="12" s="1"/>
  <c r="H117" i="12"/>
  <c r="G117" i="12"/>
  <c r="F117" i="12"/>
  <c r="F150" i="12" s="1"/>
  <c r="E117" i="12"/>
  <c r="D117" i="12"/>
  <c r="AF116" i="12"/>
  <c r="AE116" i="12"/>
  <c r="AE149" i="12" s="1"/>
  <c r="AD116" i="12"/>
  <c r="AD149" i="12" s="1"/>
  <c r="AC116" i="12"/>
  <c r="AB116" i="12"/>
  <c r="AA116" i="12"/>
  <c r="AA149" i="12" s="1"/>
  <c r="Z116" i="12"/>
  <c r="Z149" i="12" s="1"/>
  <c r="Y116" i="12"/>
  <c r="X116" i="12"/>
  <c r="W116" i="12"/>
  <c r="V116" i="12"/>
  <c r="V149" i="12" s="1"/>
  <c r="U116" i="12"/>
  <c r="T116" i="12"/>
  <c r="S116" i="12"/>
  <c r="S149" i="12" s="1"/>
  <c r="R116" i="12"/>
  <c r="R149" i="12" s="1"/>
  <c r="Q116" i="12"/>
  <c r="P116" i="12"/>
  <c r="O116" i="12"/>
  <c r="O149" i="12" s="1"/>
  <c r="N116" i="12"/>
  <c r="N149" i="12" s="1"/>
  <c r="M116" i="12"/>
  <c r="L116" i="12"/>
  <c r="K116" i="12"/>
  <c r="K149" i="12" s="1"/>
  <c r="J116" i="12"/>
  <c r="J149" i="12" s="1"/>
  <c r="I116" i="12"/>
  <c r="H116" i="12"/>
  <c r="G116" i="12"/>
  <c r="G149" i="12" s="1"/>
  <c r="F116" i="12"/>
  <c r="F149" i="12" s="1"/>
  <c r="E116" i="12"/>
  <c r="D116" i="12"/>
  <c r="AF115" i="12"/>
  <c r="AF148" i="12" s="1"/>
  <c r="AE115" i="12"/>
  <c r="AE148" i="12" s="1"/>
  <c r="AD115" i="12"/>
  <c r="AC115" i="12"/>
  <c r="AC148" i="12" s="1"/>
  <c r="AB115" i="12"/>
  <c r="AB148" i="12" s="1"/>
  <c r="AA115" i="12"/>
  <c r="AA148" i="12" s="1"/>
  <c r="Z115" i="12"/>
  <c r="Y115" i="12"/>
  <c r="X115" i="12"/>
  <c r="X148" i="12" s="1"/>
  <c r="W115" i="12"/>
  <c r="W148" i="12" s="1"/>
  <c r="V115" i="12"/>
  <c r="U115" i="12"/>
  <c r="U148" i="12" s="1"/>
  <c r="T115" i="12"/>
  <c r="T148" i="12" s="1"/>
  <c r="S115" i="12"/>
  <c r="S148" i="12" s="1"/>
  <c r="R115" i="12"/>
  <c r="Q115" i="12"/>
  <c r="P115" i="12"/>
  <c r="P148" i="12" s="1"/>
  <c r="O115" i="12"/>
  <c r="O148" i="12" s="1"/>
  <c r="N115" i="12"/>
  <c r="M115" i="12"/>
  <c r="L115" i="12"/>
  <c r="L148" i="12" s="1"/>
  <c r="K115" i="12"/>
  <c r="K148" i="12" s="1"/>
  <c r="J115" i="12"/>
  <c r="I115" i="12"/>
  <c r="H115" i="12"/>
  <c r="G115" i="12"/>
  <c r="G148" i="12" s="1"/>
  <c r="F115" i="12"/>
  <c r="E115" i="12"/>
  <c r="D115" i="12"/>
  <c r="AF114" i="12"/>
  <c r="AF147" i="12" s="1"/>
  <c r="AE114" i="12"/>
  <c r="AD114" i="12"/>
  <c r="AD147" i="12" s="1"/>
  <c r="AC114" i="12"/>
  <c r="AC147" i="12" s="1"/>
  <c r="AB114" i="12"/>
  <c r="AB147" i="12" s="1"/>
  <c r="AA114" i="12"/>
  <c r="Z114" i="12"/>
  <c r="Y114" i="12"/>
  <c r="Y147" i="12" s="1"/>
  <c r="X114" i="12"/>
  <c r="X147" i="12" s="1"/>
  <c r="W114" i="12"/>
  <c r="V114" i="12"/>
  <c r="U114" i="12"/>
  <c r="U147" i="12" s="1"/>
  <c r="T114" i="12"/>
  <c r="T147" i="12" s="1"/>
  <c r="S114" i="12"/>
  <c r="R114" i="12"/>
  <c r="Q114" i="12"/>
  <c r="Q147" i="12" s="1"/>
  <c r="P114" i="12"/>
  <c r="P147" i="12" s="1"/>
  <c r="O114" i="12"/>
  <c r="N114" i="12"/>
  <c r="M114" i="12"/>
  <c r="M147" i="12" s="1"/>
  <c r="L114" i="12"/>
  <c r="L147" i="12" s="1"/>
  <c r="K114" i="12"/>
  <c r="J114" i="12"/>
  <c r="I114" i="12"/>
  <c r="H114" i="12"/>
  <c r="H147" i="12" s="1"/>
  <c r="G114" i="12"/>
  <c r="F114" i="12"/>
  <c r="E114" i="12"/>
  <c r="D114" i="12"/>
  <c r="D147" i="12" s="1"/>
  <c r="AF113" i="12"/>
  <c r="AE113" i="12"/>
  <c r="AE146" i="12" s="1"/>
  <c r="AD113" i="12"/>
  <c r="AD146" i="12" s="1"/>
  <c r="AC113" i="12"/>
  <c r="AC146" i="12" s="1"/>
  <c r="AB113" i="12"/>
  <c r="AA113" i="12"/>
  <c r="Z113" i="12"/>
  <c r="Z146" i="12" s="1"/>
  <c r="Y113" i="12"/>
  <c r="Y146" i="12" s="1"/>
  <c r="X113" i="12"/>
  <c r="W113" i="12"/>
  <c r="V113" i="12"/>
  <c r="V146" i="12" s="1"/>
  <c r="U113" i="12"/>
  <c r="U146" i="12" s="1"/>
  <c r="T113" i="12"/>
  <c r="S113" i="12"/>
  <c r="R113" i="12"/>
  <c r="R146" i="12" s="1"/>
  <c r="Q113" i="12"/>
  <c r="Q146" i="12" s="1"/>
  <c r="P113" i="12"/>
  <c r="O113" i="12"/>
  <c r="N113" i="12"/>
  <c r="N146" i="12" s="1"/>
  <c r="M113" i="12"/>
  <c r="M146" i="12" s="1"/>
  <c r="L113" i="12"/>
  <c r="K113" i="12"/>
  <c r="J113" i="12"/>
  <c r="J146" i="12" s="1"/>
  <c r="I113" i="12"/>
  <c r="I146" i="12" s="1"/>
  <c r="H113" i="12"/>
  <c r="G113" i="12"/>
  <c r="F113" i="12"/>
  <c r="F146" i="12" s="1"/>
  <c r="E113" i="12"/>
  <c r="E146" i="12" s="1"/>
  <c r="D113" i="12"/>
  <c r="AF112" i="12"/>
  <c r="AE112" i="12"/>
  <c r="AE145" i="12" s="1"/>
  <c r="AD112" i="12"/>
  <c r="AD145" i="12" s="1"/>
  <c r="AC112" i="12"/>
  <c r="AB112" i="12"/>
  <c r="AA112" i="12"/>
  <c r="AA145" i="12" s="1"/>
  <c r="Z112" i="12"/>
  <c r="Z145" i="12" s="1"/>
  <c r="Y112" i="12"/>
  <c r="X112" i="12"/>
  <c r="W112" i="12"/>
  <c r="W145" i="12" s="1"/>
  <c r="V112" i="12"/>
  <c r="V145" i="12" s="1"/>
  <c r="U112" i="12"/>
  <c r="T112" i="12"/>
  <c r="S112" i="12"/>
  <c r="R112" i="12"/>
  <c r="R145" i="12" s="1"/>
  <c r="Q112" i="12"/>
  <c r="P112" i="12"/>
  <c r="O112" i="12"/>
  <c r="O145" i="12" s="1"/>
  <c r="N112" i="12"/>
  <c r="N145" i="12" s="1"/>
  <c r="M112" i="12"/>
  <c r="L112" i="12"/>
  <c r="K112" i="12"/>
  <c r="K145" i="12" s="1"/>
  <c r="J112" i="12"/>
  <c r="J145" i="12" s="1"/>
  <c r="I112" i="12"/>
  <c r="H112" i="12"/>
  <c r="G112" i="12"/>
  <c r="G145" i="12" s="1"/>
  <c r="F112" i="12"/>
  <c r="F145" i="12" s="1"/>
  <c r="E112" i="12"/>
  <c r="D112" i="12"/>
  <c r="AF111" i="12"/>
  <c r="AF144" i="12" s="1"/>
  <c r="AE111" i="12"/>
  <c r="AE144" i="12" s="1"/>
  <c r="AD111" i="12"/>
  <c r="AC111" i="12"/>
  <c r="AB111" i="12"/>
  <c r="AB144" i="12" s="1"/>
  <c r="AA111" i="12"/>
  <c r="AA144" i="12" s="1"/>
  <c r="Z111" i="12"/>
  <c r="Y111" i="12"/>
  <c r="X111" i="12"/>
  <c r="X144" i="12" s="1"/>
  <c r="W111" i="12"/>
  <c r="W144" i="12" s="1"/>
  <c r="V111" i="12"/>
  <c r="U111" i="12"/>
  <c r="T111" i="12"/>
  <c r="T144" i="12" s="1"/>
  <c r="S111" i="12"/>
  <c r="S144" i="12" s="1"/>
  <c r="R111" i="12"/>
  <c r="Q111" i="12"/>
  <c r="P111" i="12"/>
  <c r="O111" i="12"/>
  <c r="O144" i="12" s="1"/>
  <c r="N111" i="12"/>
  <c r="M111" i="12"/>
  <c r="L111" i="12"/>
  <c r="L144" i="12" s="1"/>
  <c r="K111" i="12"/>
  <c r="K144" i="12" s="1"/>
  <c r="J111" i="12"/>
  <c r="I111" i="12"/>
  <c r="H111" i="12"/>
  <c r="H144" i="12" s="1"/>
  <c r="G111" i="12"/>
  <c r="G144" i="12" s="1"/>
  <c r="F111" i="12"/>
  <c r="E111" i="12"/>
  <c r="D111" i="12"/>
  <c r="AF110" i="12"/>
  <c r="AF143" i="12" s="1"/>
  <c r="AE110" i="12"/>
  <c r="AD110" i="12"/>
  <c r="AC110" i="12"/>
  <c r="AC143" i="12" s="1"/>
  <c r="AB110" i="12"/>
  <c r="AB143" i="12" s="1"/>
  <c r="AA110" i="12"/>
  <c r="Z110" i="12"/>
  <c r="Y110" i="12"/>
  <c r="Y143" i="12" s="1"/>
  <c r="X110" i="12"/>
  <c r="X143" i="12" s="1"/>
  <c r="W110" i="12"/>
  <c r="V110" i="12"/>
  <c r="U110" i="12"/>
  <c r="U143" i="12" s="1"/>
  <c r="T110" i="12"/>
  <c r="T143" i="12" s="1"/>
  <c r="S110" i="12"/>
  <c r="R110" i="12"/>
  <c r="Q110" i="12"/>
  <c r="Q143" i="12" s="1"/>
  <c r="P110" i="12"/>
  <c r="P143" i="12" s="1"/>
  <c r="O110" i="12"/>
  <c r="N110" i="12"/>
  <c r="M110" i="12"/>
  <c r="L110" i="12"/>
  <c r="L143" i="12" s="1"/>
  <c r="K110" i="12"/>
  <c r="J110" i="12"/>
  <c r="I110" i="12"/>
  <c r="I143" i="12" s="1"/>
  <c r="H110" i="12"/>
  <c r="H143" i="12" s="1"/>
  <c r="G110" i="12"/>
  <c r="F110" i="12"/>
  <c r="E110" i="12"/>
  <c r="D110" i="12"/>
  <c r="D143" i="12" s="1"/>
  <c r="AF109" i="12"/>
  <c r="AE109" i="12"/>
  <c r="AD109" i="12"/>
  <c r="AD142" i="12" s="1"/>
  <c r="AC109" i="12"/>
  <c r="AC142" i="12" s="1"/>
  <c r="AB109" i="12"/>
  <c r="AA109" i="12"/>
  <c r="Z109" i="12"/>
  <c r="Z142" i="12" s="1"/>
  <c r="Y109" i="12"/>
  <c r="Y142" i="12" s="1"/>
  <c r="X109" i="12"/>
  <c r="W109" i="12"/>
  <c r="V109" i="12"/>
  <c r="V142" i="12" s="1"/>
  <c r="U109" i="12"/>
  <c r="U142" i="12" s="1"/>
  <c r="T109" i="12"/>
  <c r="S109" i="12"/>
  <c r="R109" i="12"/>
  <c r="R142" i="12" s="1"/>
  <c r="Q109" i="12"/>
  <c r="Q142" i="12" s="1"/>
  <c r="P109" i="12"/>
  <c r="O109" i="12"/>
  <c r="N109" i="12"/>
  <c r="N142" i="12" s="1"/>
  <c r="M109" i="12"/>
  <c r="M142" i="12" s="1"/>
  <c r="L109" i="12"/>
  <c r="K109" i="12"/>
  <c r="J109" i="12"/>
  <c r="I109" i="12"/>
  <c r="I142" i="12" s="1"/>
  <c r="H109" i="12"/>
  <c r="G109" i="12"/>
  <c r="F109" i="12"/>
  <c r="F142" i="12" s="1"/>
  <c r="E109" i="12"/>
  <c r="E142" i="12" s="1"/>
  <c r="D109" i="12"/>
  <c r="AF108" i="12"/>
  <c r="AE108" i="12"/>
  <c r="AE141" i="12" s="1"/>
  <c r="AD108" i="12"/>
  <c r="AD141" i="12" s="1"/>
  <c r="AC108" i="12"/>
  <c r="AB108" i="12"/>
  <c r="AA108" i="12"/>
  <c r="AA141" i="12" s="1"/>
  <c r="Z108" i="12"/>
  <c r="Z141" i="12" s="1"/>
  <c r="Y108" i="12"/>
  <c r="X108" i="12"/>
  <c r="W108" i="12"/>
  <c r="W141" i="12" s="1"/>
  <c r="V108" i="12"/>
  <c r="V141" i="12" s="1"/>
  <c r="U108" i="12"/>
  <c r="T108" i="12"/>
  <c r="S108" i="12"/>
  <c r="S141" i="12" s="1"/>
  <c r="R108" i="12"/>
  <c r="R141" i="12" s="1"/>
  <c r="Q108" i="12"/>
  <c r="P108" i="12"/>
  <c r="O108" i="12"/>
  <c r="O141" i="12" s="1"/>
  <c r="N108" i="12"/>
  <c r="N141" i="12" s="1"/>
  <c r="M108" i="12"/>
  <c r="L108" i="12"/>
  <c r="K108" i="12"/>
  <c r="K141" i="12" s="1"/>
  <c r="J108" i="12"/>
  <c r="J141" i="12" s="1"/>
  <c r="I108" i="12"/>
  <c r="H108" i="12"/>
  <c r="G108" i="12"/>
  <c r="F108" i="12"/>
  <c r="F141" i="12" s="1"/>
  <c r="E108" i="12"/>
  <c r="D108" i="12"/>
  <c r="E150" i="12" l="1"/>
  <c r="E154" i="12"/>
  <c r="J181" i="12"/>
  <c r="J180" i="12"/>
  <c r="N180" i="12"/>
  <c r="E181" i="12"/>
  <c r="I181" i="12"/>
  <c r="M181" i="12"/>
  <c r="I180" i="12"/>
  <c r="D180" i="12"/>
  <c r="H180" i="12"/>
  <c r="K180" i="12"/>
  <c r="E143" i="12"/>
  <c r="D148" i="12"/>
  <c r="D152" i="12"/>
  <c r="D142" i="12"/>
  <c r="D146" i="12"/>
  <c r="E149" i="12"/>
  <c r="D150" i="12"/>
  <c r="F187" i="12"/>
  <c r="F181" i="12"/>
  <c r="F180" i="12"/>
  <c r="E151" i="12"/>
  <c r="E147" i="12"/>
  <c r="E145" i="12"/>
  <c r="E141" i="12"/>
  <c r="D153" i="12"/>
  <c r="D144" i="12"/>
  <c r="E188" i="12"/>
  <c r="E186" i="12"/>
  <c r="E185" i="12"/>
  <c r="E183" i="12"/>
  <c r="E182" i="12"/>
  <c r="D188" i="12"/>
  <c r="D187" i="12"/>
  <c r="D186" i="12"/>
  <c r="D184" i="12"/>
  <c r="D183" i="12"/>
  <c r="D141" i="12"/>
  <c r="H141" i="12"/>
  <c r="L141" i="12"/>
  <c r="P141" i="12"/>
  <c r="T141" i="12"/>
  <c r="X141" i="12"/>
  <c r="AB141" i="12"/>
  <c r="AF141" i="12"/>
  <c r="G142" i="12"/>
  <c r="K142" i="12"/>
  <c r="O142" i="12"/>
  <c r="S142" i="12"/>
  <c r="W142" i="12"/>
  <c r="AA142" i="12"/>
  <c r="AE142" i="12"/>
  <c r="F143" i="12"/>
  <c r="J143" i="12"/>
  <c r="N143" i="12"/>
  <c r="R143" i="12"/>
  <c r="V143" i="12"/>
  <c r="Z143" i="12"/>
  <c r="AD143" i="12"/>
  <c r="E144" i="12"/>
  <c r="I144" i="12"/>
  <c r="M144" i="12"/>
  <c r="Q144" i="12"/>
  <c r="U144" i="12"/>
  <c r="Y144" i="12"/>
  <c r="AC144" i="12"/>
  <c r="D145" i="12"/>
  <c r="H145" i="12"/>
  <c r="L145" i="12"/>
  <c r="P145" i="12"/>
  <c r="T145" i="12"/>
  <c r="X145" i="12"/>
  <c r="AB145" i="12"/>
  <c r="AF145" i="12"/>
  <c r="G146" i="12"/>
  <c r="K146" i="12"/>
  <c r="O146" i="12"/>
  <c r="S146" i="12"/>
  <c r="AA146" i="12"/>
  <c r="F147" i="12"/>
  <c r="J147" i="12"/>
  <c r="R147" i="12"/>
  <c r="V147" i="12"/>
  <c r="Z147" i="12"/>
  <c r="E148" i="12"/>
  <c r="I148" i="12"/>
  <c r="Q148" i="12"/>
  <c r="Y148" i="12"/>
  <c r="D149" i="12"/>
  <c r="L149" i="12"/>
  <c r="P149" i="12"/>
  <c r="T149" i="12"/>
  <c r="X149" i="12"/>
  <c r="AB149" i="12"/>
  <c r="AF149" i="12"/>
  <c r="G150" i="12"/>
  <c r="K150" i="12"/>
  <c r="O150" i="12"/>
  <c r="S150" i="12"/>
  <c r="AA150" i="12"/>
  <c r="AE150" i="12"/>
  <c r="F151" i="12"/>
  <c r="J151" i="12"/>
  <c r="N151" i="12"/>
  <c r="R151" i="12"/>
  <c r="Z151" i="12"/>
  <c r="AD151" i="12"/>
  <c r="E152" i="12"/>
  <c r="I152" i="12"/>
  <c r="Q152" i="12"/>
  <c r="Y152" i="12"/>
  <c r="AC152" i="12"/>
  <c r="L153" i="12"/>
  <c r="P153" i="12"/>
  <c r="X153" i="12"/>
  <c r="G154" i="12"/>
  <c r="K154" i="12"/>
  <c r="S154" i="12"/>
  <c r="AB153" i="12"/>
  <c r="O154" i="12"/>
  <c r="W154" i="12"/>
  <c r="AE154" i="12"/>
  <c r="X146" i="12"/>
  <c r="K147" i="12"/>
  <c r="AA147" i="12"/>
  <c r="N148" i="12"/>
  <c r="AD148" i="12"/>
  <c r="Q149" i="12"/>
  <c r="Y149" i="12"/>
  <c r="X150" i="12"/>
  <c r="W151" i="12"/>
  <c r="AE151" i="12"/>
  <c r="J183" i="12"/>
  <c r="I184" i="12"/>
  <c r="AC184" i="12"/>
  <c r="H185" i="12"/>
  <c r="AB185" i="12"/>
  <c r="S186" i="12"/>
  <c r="AA186" i="12"/>
  <c r="R187" i="12"/>
  <c r="Q188" i="12"/>
  <c r="AC149" i="12"/>
  <c r="P150" i="12"/>
  <c r="AF150" i="12"/>
  <c r="S151" i="12"/>
  <c r="F152" i="12"/>
  <c r="R152" i="12"/>
  <c r="V152" i="12"/>
  <c r="Z152" i="12"/>
  <c r="AD152" i="12"/>
  <c r="E153" i="12"/>
  <c r="I153" i="12"/>
  <c r="M153" i="12"/>
  <c r="Q153" i="12"/>
  <c r="U153" i="12"/>
  <c r="Y153" i="12"/>
  <c r="AC153" i="12"/>
  <c r="D154" i="12"/>
  <c r="H154" i="12"/>
  <c r="L154" i="12"/>
  <c r="P154" i="12"/>
  <c r="T154" i="12"/>
  <c r="X154" i="12"/>
  <c r="AB154" i="12"/>
  <c r="AF154" i="12"/>
  <c r="E180" i="12"/>
  <c r="M180" i="12"/>
  <c r="U180" i="12"/>
  <c r="H181" i="12"/>
  <c r="L181" i="12"/>
  <c r="T181" i="12"/>
  <c r="X181" i="12"/>
  <c r="K182" i="12"/>
  <c r="S182" i="12"/>
  <c r="AA182" i="12"/>
  <c r="N183" i="12"/>
  <c r="R183" i="12"/>
  <c r="Z183" i="12"/>
  <c r="AD183" i="12"/>
  <c r="Q184" i="12"/>
  <c r="Y184" i="12"/>
  <c r="D185" i="12"/>
  <c r="T185" i="12"/>
  <c r="X185" i="12"/>
  <c r="AF185" i="12"/>
  <c r="G186" i="12"/>
  <c r="W186" i="12"/>
  <c r="AE186" i="12"/>
  <c r="J187" i="12"/>
  <c r="Z187" i="12"/>
  <c r="AD187" i="12"/>
  <c r="I188" i="12"/>
  <c r="M188" i="12"/>
  <c r="AC188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AE96" i="12" l="1"/>
  <c r="W96" i="12"/>
  <c r="K95" i="12"/>
  <c r="K96" i="12" s="1"/>
  <c r="L95" i="12"/>
  <c r="L96" i="12" s="1"/>
  <c r="M95" i="12"/>
  <c r="M96" i="12" s="1"/>
  <c r="N95" i="12"/>
  <c r="N96" i="12" s="1"/>
  <c r="O95" i="12"/>
  <c r="O96" i="12" s="1"/>
  <c r="P95" i="12"/>
  <c r="P96" i="12" s="1"/>
  <c r="Q95" i="12"/>
  <c r="Q96" i="12" s="1"/>
  <c r="R95" i="12"/>
  <c r="R96" i="12" s="1"/>
  <c r="S95" i="12"/>
  <c r="S96" i="12" s="1"/>
  <c r="T95" i="12"/>
  <c r="T96" i="12" s="1"/>
  <c r="U95" i="12"/>
  <c r="U96" i="12" s="1"/>
  <c r="V95" i="12"/>
  <c r="V96" i="12" s="1"/>
  <c r="W95" i="12"/>
  <c r="X95" i="12"/>
  <c r="X96" i="12" s="1"/>
  <c r="Y95" i="12"/>
  <c r="Y96" i="12" s="1"/>
  <c r="Z95" i="12"/>
  <c r="Z96" i="12" s="1"/>
  <c r="AA95" i="12"/>
  <c r="AA96" i="12" s="1"/>
  <c r="AB95" i="12"/>
  <c r="AB96" i="12" s="1"/>
  <c r="AC95" i="12"/>
  <c r="AC96" i="12" s="1"/>
  <c r="AD95" i="12"/>
  <c r="AD96" i="12" s="1"/>
  <c r="AE95" i="12"/>
  <c r="AF95" i="12"/>
  <c r="AF96" i="12" s="1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 l="1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 l="1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 l="1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 l="1"/>
  <c r="I4" i="12" s="1"/>
  <c r="AM105" i="12" s="1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37" i="12"/>
  <c r="F43" i="12" s="1"/>
  <c r="G37" i="12"/>
  <c r="G43" i="12" s="1"/>
  <c r="H37" i="12"/>
  <c r="H43" i="12" s="1"/>
  <c r="I37" i="12"/>
  <c r="I43" i="12" s="1"/>
  <c r="J37" i="12"/>
  <c r="J43" i="12" s="1"/>
  <c r="K37" i="12"/>
  <c r="L37" i="12"/>
  <c r="L43" i="12" s="1"/>
  <c r="M43" i="12"/>
  <c r="N37" i="12"/>
  <c r="N43" i="12" s="1"/>
  <c r="O37" i="12"/>
  <c r="O43" i="12" s="1"/>
  <c r="P37" i="12"/>
  <c r="P43" i="12" s="1"/>
  <c r="Q37" i="12"/>
  <c r="Q43" i="12" s="1"/>
  <c r="R37" i="12"/>
  <c r="R43" i="12" s="1"/>
  <c r="S37" i="12"/>
  <c r="S43" i="12" s="1"/>
  <c r="T37" i="12"/>
  <c r="T43" i="12" s="1"/>
  <c r="U37" i="12"/>
  <c r="U43" i="12" s="1"/>
  <c r="V37" i="12"/>
  <c r="V43" i="12" s="1"/>
  <c r="W37" i="12"/>
  <c r="W43" i="12" s="1"/>
  <c r="X37" i="12"/>
  <c r="X43" i="12" s="1"/>
  <c r="Y37" i="12"/>
  <c r="Y43" i="12" s="1"/>
  <c r="Z37" i="12"/>
  <c r="Z43" i="12" s="1"/>
  <c r="AA37" i="12"/>
  <c r="AA43" i="12" s="1"/>
  <c r="AB37" i="12"/>
  <c r="AB43" i="12" s="1"/>
  <c r="AC37" i="12"/>
  <c r="AC43" i="12" s="1"/>
  <c r="AE37" i="12"/>
  <c r="AE43" i="12" s="1"/>
  <c r="AF37" i="12"/>
  <c r="AF43" i="12" s="1"/>
  <c r="E37" i="12"/>
  <c r="E43" i="12" s="1"/>
  <c r="D41" i="12"/>
  <c r="D40" i="12"/>
  <c r="D39" i="12"/>
  <c r="D38" i="12"/>
  <c r="D37" i="12"/>
  <c r="D43" i="12" s="1"/>
  <c r="AM88" i="12" l="1"/>
  <c r="AM89" i="12"/>
  <c r="AM84" i="12"/>
  <c r="AM87" i="12"/>
  <c r="K43" i="12"/>
  <c r="F99" i="12"/>
  <c r="E99" i="12"/>
  <c r="D99" i="12"/>
  <c r="AK86" i="12"/>
  <c r="AJ86" i="12"/>
  <c r="AG86" i="12"/>
  <c r="AM86" i="12" s="1"/>
  <c r="AK85" i="12"/>
  <c r="AJ85" i="12"/>
  <c r="AG85" i="12"/>
  <c r="AM85" i="12" s="1"/>
  <c r="AK83" i="12"/>
  <c r="AJ83" i="12"/>
  <c r="AG83" i="12"/>
  <c r="AM83" i="12" s="1"/>
  <c r="AK82" i="12"/>
  <c r="AJ82" i="12"/>
  <c r="AG82" i="12"/>
  <c r="AM82" i="12" s="1"/>
  <c r="AK81" i="12"/>
  <c r="AJ81" i="12"/>
  <c r="AG81" i="12"/>
  <c r="AM81" i="12" s="1"/>
  <c r="AK80" i="12"/>
  <c r="AJ80" i="12"/>
  <c r="AG80" i="12"/>
  <c r="AM80" i="12" s="1"/>
  <c r="AK79" i="12"/>
  <c r="AJ79" i="12"/>
  <c r="AG79" i="12"/>
  <c r="AM79" i="12" s="1"/>
  <c r="AK78" i="12"/>
  <c r="AJ78" i="12"/>
  <c r="AG78" i="12"/>
  <c r="AM78" i="12" s="1"/>
  <c r="AK77" i="12"/>
  <c r="AJ77" i="12"/>
  <c r="AG77" i="12"/>
  <c r="AM77" i="12" s="1"/>
  <c r="AK76" i="12"/>
  <c r="AJ76" i="12"/>
  <c r="AG76" i="12"/>
  <c r="AM76" i="12" s="1"/>
  <c r="AK75" i="12"/>
  <c r="AJ75" i="12"/>
  <c r="AG75" i="12"/>
  <c r="AM75" i="12" s="1"/>
  <c r="AK74" i="12"/>
  <c r="AJ74" i="12"/>
  <c r="AG74" i="12"/>
  <c r="AM74" i="12" s="1"/>
  <c r="AK73" i="12"/>
  <c r="AJ73" i="12"/>
  <c r="AG73" i="12"/>
  <c r="AM73" i="12" s="1"/>
  <c r="AK72" i="12"/>
  <c r="AJ72" i="12"/>
  <c r="AG72" i="12"/>
  <c r="AM72" i="12" s="1"/>
  <c r="AK71" i="12"/>
  <c r="AJ71" i="12"/>
  <c r="AG71" i="12"/>
  <c r="AM71" i="12" s="1"/>
  <c r="AK70" i="12"/>
  <c r="AJ70" i="12"/>
  <c r="AG70" i="12"/>
  <c r="AM70" i="12" s="1"/>
  <c r="AK69" i="12"/>
  <c r="AJ69" i="12"/>
  <c r="AG69" i="12"/>
  <c r="AM69" i="12" s="1"/>
  <c r="AK68" i="12"/>
  <c r="AJ68" i="12"/>
  <c r="AG68" i="12"/>
  <c r="AM68" i="12" s="1"/>
  <c r="AK67" i="12"/>
  <c r="AJ67" i="12"/>
  <c r="AG67" i="12"/>
  <c r="AM67" i="12" s="1"/>
  <c r="AK66" i="12"/>
  <c r="AJ66" i="12"/>
  <c r="AG66" i="12"/>
  <c r="AM66" i="12" s="1"/>
  <c r="AK65" i="12"/>
  <c r="AJ65" i="12"/>
  <c r="AG65" i="12"/>
  <c r="AM65" i="12" s="1"/>
  <c r="AK64" i="12"/>
  <c r="AJ64" i="12"/>
  <c r="AG64" i="12"/>
  <c r="AM64" i="12" s="1"/>
  <c r="AK63" i="12"/>
  <c r="AJ63" i="12"/>
  <c r="AG63" i="12"/>
  <c r="AM63" i="12" s="1"/>
  <c r="AK62" i="12"/>
  <c r="AJ62" i="12"/>
  <c r="AG62" i="12"/>
  <c r="AM62" i="12" s="1"/>
  <c r="AK61" i="12"/>
  <c r="AJ61" i="12"/>
  <c r="AG61" i="12"/>
  <c r="AM61" i="12" s="1"/>
  <c r="AK60" i="12"/>
  <c r="AJ60" i="12"/>
  <c r="AG60" i="12"/>
  <c r="AM60" i="12" s="1"/>
  <c r="AK59" i="12"/>
  <c r="AJ59" i="12"/>
  <c r="AG59" i="12"/>
  <c r="AM59" i="12" s="1"/>
  <c r="AK58" i="12"/>
  <c r="AJ58" i="12"/>
  <c r="AG58" i="12"/>
  <c r="AM58" i="12" s="1"/>
  <c r="AK57" i="12"/>
  <c r="AJ57" i="12"/>
  <c r="AG57" i="12"/>
  <c r="AM57" i="12" s="1"/>
  <c r="AK56" i="12"/>
  <c r="AJ56" i="12"/>
  <c r="AG56" i="12"/>
  <c r="AM56" i="12" s="1"/>
  <c r="AK55" i="12"/>
  <c r="AJ55" i="12"/>
  <c r="AG55" i="12"/>
  <c r="AM55" i="12" s="1"/>
  <c r="AK54" i="12"/>
  <c r="AJ54" i="12"/>
  <c r="AG54" i="12"/>
  <c r="AM54" i="12" s="1"/>
  <c r="AK53" i="12"/>
  <c r="AJ53" i="12"/>
  <c r="AG53" i="12"/>
  <c r="AM53" i="12" s="1"/>
  <c r="AK52" i="12"/>
  <c r="AJ52" i="12"/>
  <c r="AG52" i="12"/>
  <c r="AM52" i="12" s="1"/>
  <c r="AK51" i="12"/>
  <c r="AJ51" i="12"/>
  <c r="AG51" i="12"/>
  <c r="AM51" i="12" s="1"/>
  <c r="AK50" i="12"/>
  <c r="AJ50" i="12"/>
  <c r="AG50" i="12"/>
  <c r="AM50" i="12" s="1"/>
  <c r="AK49" i="12"/>
  <c r="AJ49" i="12"/>
  <c r="AG49" i="12"/>
  <c r="AM49" i="12" s="1"/>
  <c r="AK36" i="12"/>
  <c r="AJ36" i="12"/>
  <c r="AG36" i="12"/>
  <c r="AM36" i="12" s="1"/>
  <c r="AK35" i="12"/>
  <c r="AJ35" i="12"/>
  <c r="AG35" i="12"/>
  <c r="AM35" i="12" s="1"/>
  <c r="AK34" i="12"/>
  <c r="AJ34" i="12"/>
  <c r="AG34" i="12"/>
  <c r="AM34" i="12" s="1"/>
  <c r="AK33" i="12"/>
  <c r="AJ33" i="12"/>
  <c r="AG33" i="12"/>
  <c r="AM33" i="12" s="1"/>
  <c r="AK32" i="12"/>
  <c r="AJ32" i="12"/>
  <c r="AG32" i="12"/>
  <c r="AM32" i="12" s="1"/>
  <c r="AK31" i="12"/>
  <c r="AJ31" i="12"/>
  <c r="AG31" i="12"/>
  <c r="AM31" i="12" s="1"/>
  <c r="AK30" i="12"/>
  <c r="AJ30" i="12"/>
  <c r="AG30" i="12"/>
  <c r="AM30" i="12" s="1"/>
  <c r="AK29" i="12"/>
  <c r="AJ29" i="12"/>
  <c r="AG29" i="12"/>
  <c r="AM29" i="12" s="1"/>
  <c r="AK28" i="12"/>
  <c r="AJ28" i="12"/>
  <c r="AG28" i="12"/>
  <c r="AM28" i="12" s="1"/>
  <c r="AK27" i="12"/>
  <c r="AJ27" i="12"/>
  <c r="AG27" i="12"/>
  <c r="AM27" i="12" s="1"/>
  <c r="AK26" i="12"/>
  <c r="AJ26" i="12"/>
  <c r="AG26" i="12"/>
  <c r="AM26" i="12" s="1"/>
  <c r="AK25" i="12"/>
  <c r="AJ25" i="12"/>
  <c r="AG25" i="12"/>
  <c r="AM25" i="12" s="1"/>
  <c r="AK24" i="12"/>
  <c r="AJ24" i="12"/>
  <c r="AG24" i="12"/>
  <c r="AM24" i="12" s="1"/>
  <c r="AK23" i="12"/>
  <c r="AJ23" i="12"/>
  <c r="AG23" i="12"/>
  <c r="AM23" i="12" s="1"/>
  <c r="AK22" i="12"/>
  <c r="AJ22" i="12"/>
  <c r="AG22" i="12"/>
  <c r="AM22" i="12" s="1"/>
  <c r="AK21" i="12"/>
  <c r="AJ21" i="12"/>
  <c r="AG21" i="12"/>
  <c r="AM21" i="12" s="1"/>
  <c r="AK20" i="12"/>
  <c r="AJ20" i="12"/>
  <c r="AG20" i="12"/>
  <c r="AM20" i="12" s="1"/>
  <c r="AK19" i="12"/>
  <c r="AJ19" i="12"/>
  <c r="AG19" i="12"/>
  <c r="AM19" i="12" s="1"/>
  <c r="AK18" i="12"/>
  <c r="AJ18" i="12"/>
  <c r="AG18" i="12"/>
  <c r="AM18" i="12" s="1"/>
  <c r="AK17" i="12"/>
  <c r="AJ17" i="12"/>
  <c r="AG17" i="12"/>
  <c r="AM17" i="12" s="1"/>
  <c r="AK16" i="12"/>
  <c r="AJ16" i="12"/>
  <c r="AG16" i="12"/>
  <c r="AM16" i="12" s="1"/>
  <c r="AK15" i="12"/>
  <c r="AJ15" i="12"/>
  <c r="AG15" i="12"/>
  <c r="AM15" i="12" s="1"/>
  <c r="AK14" i="12"/>
  <c r="AJ14" i="12"/>
  <c r="AG14" i="12"/>
  <c r="AM14" i="12" s="1"/>
  <c r="AK13" i="12"/>
  <c r="AJ13" i="12"/>
  <c r="AG13" i="12"/>
  <c r="AM13" i="12" s="1"/>
  <c r="AK12" i="12"/>
  <c r="AJ12" i="12"/>
  <c r="AG12" i="12"/>
  <c r="AM12" i="12" s="1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E38" i="10"/>
  <c r="AF9" i="12" s="1"/>
  <c r="E37" i="10"/>
  <c r="AE9" i="12" s="1"/>
  <c r="E36" i="10"/>
  <c r="AD9" i="12" s="1"/>
  <c r="AD98" i="12" s="1"/>
  <c r="E35" i="10"/>
  <c r="AC9" i="12" s="1"/>
  <c r="AC98" i="12" s="1"/>
  <c r="E34" i="10"/>
  <c r="AB9" i="12" s="1"/>
  <c r="E33" i="10"/>
  <c r="AA9" i="12" s="1"/>
  <c r="E32" i="10"/>
  <c r="Z9" i="12" s="1"/>
  <c r="Z98" i="12" s="1"/>
  <c r="E31" i="10"/>
  <c r="Y9" i="12" s="1"/>
  <c r="Y98" i="12" s="1"/>
  <c r="E30" i="10"/>
  <c r="X9" i="12" s="1"/>
  <c r="E29" i="10"/>
  <c r="W9" i="12" s="1"/>
  <c r="E28" i="10"/>
  <c r="V9" i="12" s="1"/>
  <c r="V98" i="12" s="1"/>
  <c r="E27" i="10"/>
  <c r="U9" i="12" s="1"/>
  <c r="U98" i="12" s="1"/>
  <c r="E26" i="10"/>
  <c r="T9" i="12" s="1"/>
  <c r="E25" i="10"/>
  <c r="S9" i="12" s="1"/>
  <c r="E24" i="10"/>
  <c r="R9" i="12" s="1"/>
  <c r="R98" i="12" s="1"/>
  <c r="E23" i="10"/>
  <c r="Q9" i="12" s="1"/>
  <c r="Q98" i="12" s="1"/>
  <c r="E22" i="10"/>
  <c r="P9" i="12" s="1"/>
  <c r="E21" i="10"/>
  <c r="O9" i="12" s="1"/>
  <c r="E20" i="10"/>
  <c r="N9" i="12" s="1"/>
  <c r="N98" i="12" s="1"/>
  <c r="E19" i="10"/>
  <c r="M9" i="12" s="1"/>
  <c r="M98" i="12" s="1"/>
  <c r="E18" i="10"/>
  <c r="L9" i="12" s="1"/>
  <c r="E17" i="10"/>
  <c r="K9" i="12" s="1"/>
  <c r="E16" i="10"/>
  <c r="J9" i="12" s="1"/>
  <c r="J98" i="12" s="1"/>
  <c r="E15" i="10"/>
  <c r="I9" i="12" s="1"/>
  <c r="I98" i="12" s="1"/>
  <c r="E14" i="10"/>
  <c r="H9" i="12" s="1"/>
  <c r="E13" i="10"/>
  <c r="G9" i="12" s="1"/>
  <c r="F9" i="12"/>
  <c r="E9" i="12"/>
  <c r="D9" i="12"/>
  <c r="F139" i="12" l="1"/>
  <c r="F179" i="12"/>
  <c r="E139" i="12"/>
  <c r="E179" i="12"/>
  <c r="D47" i="12"/>
  <c r="D179" i="12"/>
  <c r="D139" i="12"/>
  <c r="F98" i="12"/>
  <c r="F47" i="12"/>
  <c r="E98" i="12"/>
  <c r="E47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 s="1"/>
  <c r="AD37" i="12"/>
  <c r="I13" i="13" l="1"/>
  <c r="I7" i="13"/>
  <c r="I10" i="13"/>
  <c r="I14" i="13"/>
  <c r="I18" i="13"/>
  <c r="I6" i="13"/>
  <c r="I15" i="13"/>
  <c r="I16" i="13"/>
  <c r="I9" i="13"/>
  <c r="I11" i="13"/>
  <c r="I12" i="13"/>
  <c r="I8" i="13"/>
  <c r="I17" i="13"/>
  <c r="I5" i="13"/>
  <c r="I25" i="13"/>
  <c r="I28" i="13"/>
  <c r="I24" i="13"/>
  <c r="I22" i="13"/>
  <c r="I21" i="13"/>
  <c r="I27" i="13"/>
  <c r="I23" i="13"/>
  <c r="I26" i="13"/>
  <c r="I29" i="13"/>
  <c r="J91" i="12"/>
  <c r="J93" i="12"/>
  <c r="J94" i="12"/>
  <c r="J90" i="12"/>
  <c r="J95" i="12"/>
  <c r="J96" i="12" s="1"/>
  <c r="J92" i="12"/>
  <c r="I94" i="12"/>
  <c r="I91" i="12"/>
  <c r="I95" i="12"/>
  <c r="I96" i="12" s="1"/>
  <c r="I93" i="12"/>
  <c r="I92" i="12"/>
  <c r="I90" i="12"/>
  <c r="H90" i="12"/>
  <c r="H94" i="12"/>
  <c r="H93" i="12"/>
  <c r="H92" i="12"/>
  <c r="H95" i="12"/>
  <c r="H96" i="12" s="1"/>
  <c r="H91" i="12"/>
  <c r="G90" i="12"/>
  <c r="G94" i="12"/>
  <c r="G95" i="12"/>
  <c r="G96" i="12" s="1"/>
  <c r="G93" i="12"/>
  <c r="G91" i="12"/>
  <c r="G92" i="12"/>
  <c r="F91" i="12"/>
  <c r="F93" i="12"/>
  <c r="F94" i="12"/>
  <c r="F90" i="12"/>
  <c r="F95" i="12"/>
  <c r="F96" i="12" s="1"/>
  <c r="F92" i="12"/>
  <c r="E94" i="12"/>
  <c r="E92" i="12"/>
  <c r="E93" i="12"/>
  <c r="E95" i="12"/>
  <c r="E96" i="12" s="1"/>
  <c r="E91" i="12"/>
  <c r="E90" i="12"/>
  <c r="AD43" i="12"/>
  <c r="J97" i="12" l="1"/>
  <c r="E97" i="12"/>
  <c r="I97" i="12"/>
  <c r="H97" i="12"/>
  <c r="G97" i="12"/>
  <c r="F97" i="12"/>
  <c r="D91" i="12"/>
  <c r="D95" i="12"/>
  <c r="D96" i="12" s="1"/>
  <c r="D92" i="12"/>
  <c r="D93" i="12"/>
  <c r="D94" i="12"/>
  <c r="D90" i="12"/>
  <c r="D97" i="12" l="1"/>
</calcChain>
</file>

<file path=xl/sharedStrings.xml><?xml version="1.0" encoding="utf-8"?>
<sst xmlns="http://schemas.openxmlformats.org/spreadsheetml/2006/main" count="171" uniqueCount="89">
  <si>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</si>
  <si>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</si>
  <si>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</si>
  <si>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</si>
  <si>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</si>
  <si>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</si>
  <si>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</si>
  <si>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</si>
  <si>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</si>
  <si>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</si>
  <si>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</si>
  <si>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</si>
  <si>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</si>
  <si>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</si>
  <si>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</si>
  <si>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</si>
  <si>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</si>
  <si>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</si>
  <si>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</si>
  <si>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</si>
  <si>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</si>
  <si>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</si>
  <si>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</si>
  <si>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</si>
  <si>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</si>
  <si>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</si>
  <si>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</si>
  <si>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</si>
  <si>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</si>
  <si>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</si>
  <si>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</si>
  <si>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</si>
  <si>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</si>
  <si>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</si>
  <si>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</si>
  <si>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</si>
  <si>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</si>
  <si>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</si>
  <si>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</si>
  <si>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</si>
  <si>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</si>
  <si>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</si>
  <si>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</si>
  <si>
    <t>Nbre d'absences</t>
  </si>
  <si>
    <t>Objectif 1</t>
  </si>
  <si>
    <t>Objectif 2</t>
  </si>
  <si>
    <t>Objectif 3</t>
  </si>
  <si>
    <t>Objectif 4</t>
  </si>
  <si>
    <t>Objectif 5</t>
  </si>
  <si>
    <t>Objectif 6</t>
  </si>
  <si>
    <t>Objectif 7</t>
  </si>
  <si>
    <t>Objectif 8</t>
  </si>
  <si>
    <t>Objectif 9</t>
  </si>
  <si>
    <t>Objectif 10</t>
  </si>
  <si>
    <t>Objectif 11</t>
  </si>
  <si>
    <t>Objectif 12</t>
  </si>
  <si>
    <t>Objectif 13</t>
  </si>
  <si>
    <t>Objectif 14</t>
  </si>
  <si>
    <t>Nbre de réussites</t>
  </si>
  <si>
    <t>Réussite par objectif</t>
  </si>
  <si>
    <t>Synthèse des résultats obtenus aux évaluations CP - septembre 2017</t>
  </si>
  <si>
    <t>Cliquer sur le nom de l'élève pour choisir un autre élève</t>
  </si>
  <si>
    <t>Résultats obtenus</t>
  </si>
  <si>
    <t>Connaitre des concepts et du lexique propres à l'écrit (9 items)</t>
  </si>
  <si>
    <t>Ecrire les lettres dicteés par l'enseignant (1 item)</t>
  </si>
  <si>
    <t>Reconnaitre les lettres lues par l'enseignant (1 item)</t>
  </si>
  <si>
    <t>Distinguer les syllabes d'un mot prononcé (1 item)</t>
  </si>
  <si>
    <t>Segmenter un mot, repérer et localiser la place de la syllabe prononcée par l'enseignant (1 item)</t>
  </si>
  <si>
    <t>Identifier la syllabe commune à plusieurs mots (4 items)</t>
  </si>
  <si>
    <t>Repérer des éléments communs à des mots (attaque, rime) (3 items)</t>
  </si>
  <si>
    <t>Lire des mots fréquemment rencontrés (4 items)</t>
  </si>
  <si>
    <t>Dégager le thème d'un texte entendu (1 item)</t>
  </si>
  <si>
    <t>Comprendre un message oral et répondre de façon pertinente (1 item)</t>
  </si>
  <si>
    <t>Recopier des mots (4 items)</t>
  </si>
  <si>
    <t>Ecrire des mots (4 items)</t>
  </si>
  <si>
    <t>Compléter des ensembles (4 items)</t>
  </si>
  <si>
    <t>Nommer des éléments et expliciter des stratégies (3 items)</t>
  </si>
  <si>
    <t>Associer un nombre donné à son écriture chiffrée (2 items)</t>
  </si>
  <si>
    <t>Comparer des quantités (1 item)</t>
  </si>
  <si>
    <t>Comparer des quantités (3 items)</t>
  </si>
  <si>
    <t>Dénombrer les quantités en associant les représentations du nombre (3 items)</t>
  </si>
  <si>
    <t>Dénombrer une quantité (1 item)</t>
  </si>
  <si>
    <t>Identifier les informations spatiales pour situer des objets (5 items)</t>
  </si>
  <si>
    <t>Identifier le principe d’organisation d’un algorithme et poursuivre son application (4 items)</t>
  </si>
  <si>
    <t>Recomposer mentalement (par composition ou décomposition) des petites quantités pour résoudre un problème (3 items)</t>
  </si>
  <si>
    <t>Constituer une collection dont le cardinal est donné en modifiant une première collection (4 items)</t>
  </si>
  <si>
    <t>a</t>
  </si>
  <si>
    <t>b</t>
  </si>
  <si>
    <t>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</si>
</sst>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23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Protection="1"/>
    <xf numFmtId="10" fontId="5" fillId="0" borderId="0" xfId="0" applyNumberFormat="1" applyFont="1" applyProtection="1"/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10" fontId="29" fillId="0" borderId="1" xfId="0" applyNumberFormat="1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10" fontId="29" fillId="0" borderId="3" xfId="0" applyNumberFormat="1" applyFont="1" applyBorder="1" applyAlignment="1">
      <alignment horizontal="center" vertical="center"/>
    </xf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textRotation="255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29" fillId="0" borderId="35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29" fillId="0" borderId="2" xfId="0" applyFont="1" applyBorder="1" applyAlignment="1">
      <alignment horizontal="center" vertical="center" textRotation="255"/>
    </xf>
    <xf numFmtId="0" fontId="29" fillId="0" borderId="7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Français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 Français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 Eleve'!$I$5:$I$18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3-4052-B35B-3545EAB7D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8848"/>
        <c:axId val="57079408"/>
      </c:barChart>
      <c:catAx>
        <c:axId val="5707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9408"/>
        <c:crosses val="autoZero"/>
        <c:auto val="1"/>
        <c:lblAlgn val="ctr"/>
        <c:lblOffset val="100"/>
        <c:noMultiLvlLbl val="0"/>
      </c:catAx>
      <c:valAx>
        <c:axId val="57079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Mathématiques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Résultats Mathématiques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 Eleve'!$I$21:$I$29</c:f>
              <c:numCache>
                <c:formatCode>0.00%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D9-4480-A717-8866326C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81648"/>
        <c:axId val="57082208"/>
      </c:barChart>
      <c:catAx>
        <c:axId val="57081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82208"/>
        <c:crosses val="autoZero"/>
        <c:auto val="1"/>
        <c:lblAlgn val="ctr"/>
        <c:lblOffset val="100"/>
        <c:noMultiLvlLbl val="0"/>
      </c:catAx>
      <c:valAx>
        <c:axId val="57082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8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106680</xdr:rowOff>
    </xdr:from>
    <xdr:to>
      <xdr:col>14</xdr:col>
      <xdr:colOff>723900</xdr:colOff>
      <xdr:row>18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34C454AC-BDE5-444F-BF9A-43C3AFF9C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121920</xdr:colOff>
      <xdr:row>18</xdr:row>
      <xdr:rowOff>262890</xdr:rowOff>
    </xdr:from>
    <xdr:to>
      <xdr:col>14</xdr:col>
      <xdr:colOff>731520</xdr:colOff>
      <xdr:row>29</xdr:row>
      <xdr:rowOff>68580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2AD45905-0612-4332-9A54-3B655E616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428625</xdr:colOff>
      <xdr:row>3</xdr:row>
      <xdr:rowOff>114300</xdr:rowOff>
    </xdr:from>
    <xdr:to>
      <xdr:col>3</xdr:col>
      <xdr:colOff>476251</xdr:colOff>
      <xdr:row>3</xdr:row>
      <xdr:rowOff>114301</xdr:rowOff>
    </xdr:to>
    <xdr:cxnSp macro="">
      <xdr:nvCxnSpPr>
        <xdr:cNvPr id="4" name="Connecteur droit avec flèche 3">
          <a:extLst>
            <a:ext uri="{FF2B5EF4-FFF2-40B4-BE49-F238E27FC236}">
              <a16:creationId xmlns="" xmlns:a16="http://schemas.microsoft.com/office/drawing/2014/main" id="{985210D5-A4DE-46FB-B6A3-51C6CECBEA43}"/>
            </a:ext>
          </a:extLst>
        </xdr:cNvPr>
        <xdr:cNvCxnSpPr/>
      </xdr:nvCxnSpPr>
      <xdr:spPr>
        <a:xfrm flipH="1" flipV="1">
          <a:off x="1504950" y="600075"/>
          <a:ext cx="561976" cy="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Eval%20CP%20analyse%20el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lasse"/>
      <sheetName val="Saisie"/>
      <sheetName val="Analyse Eleve"/>
      <sheetName val="listes"/>
    </sheetNames>
    <sheetDataSet>
      <sheetData sheetId="0"/>
      <sheetData sheetId="1">
        <row r="10">
          <cell r="E10" t="str">
            <v>Steve BLAZEK</v>
          </cell>
        </row>
        <row r="11">
          <cell r="E11" t="str">
            <v>Elliot gre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  <row r="14">
          <cell r="E14" t="str">
            <v xml:space="preserve"> </v>
          </cell>
        </row>
        <row r="15">
          <cell r="E15" t="str">
            <v xml:space="preserve"> </v>
          </cell>
        </row>
        <row r="16">
          <cell r="E16" t="str">
            <v xml:space="preserve"> </v>
          </cell>
        </row>
        <row r="17">
          <cell r="E17" t="str">
            <v xml:space="preserve"> </v>
          </cell>
        </row>
        <row r="18">
          <cell r="E18" t="str">
            <v xml:space="preserve"> </v>
          </cell>
        </row>
        <row r="19">
          <cell r="E19" t="str">
            <v xml:space="preserve"> </v>
          </cell>
        </row>
        <row r="20">
          <cell r="E20" t="str">
            <v xml:space="preserve"> </v>
          </cell>
        </row>
        <row r="21">
          <cell r="E21" t="str">
            <v xml:space="preserve"> </v>
          </cell>
        </row>
        <row r="22">
          <cell r="E22" t="str">
            <v xml:space="preserve"> </v>
          </cell>
        </row>
        <row r="23">
          <cell r="E23" t="str">
            <v xml:space="preserve"> </v>
          </cell>
        </row>
        <row r="24">
          <cell r="E24" t="str">
            <v xml:space="preserve"> </v>
          </cell>
        </row>
        <row r="25">
          <cell r="E25" t="str">
            <v xml:space="preserve"> </v>
          </cell>
        </row>
        <row r="26">
          <cell r="E26" t="str">
            <v xml:space="preserve"> </v>
          </cell>
        </row>
        <row r="27">
          <cell r="E27" t="str">
            <v xml:space="preserve"> </v>
          </cell>
        </row>
        <row r="28">
          <cell r="E28" t="str">
            <v xml:space="preserve"> </v>
          </cell>
        </row>
        <row r="29">
          <cell r="E29" t="str">
            <v xml:space="preserve"> </v>
          </cell>
        </row>
        <row r="30">
          <cell r="E30" t="str">
            <v xml:space="preserve"> </v>
          </cell>
        </row>
        <row r="31">
          <cell r="E31" t="str">
            <v xml:space="preserve"> </v>
          </cell>
        </row>
        <row r="32">
          <cell r="E32" t="str">
            <v xml:space="preserve"> </v>
          </cell>
        </row>
        <row r="33">
          <cell r="E33" t="str">
            <v xml:space="preserve"> </v>
          </cell>
        </row>
        <row r="34">
          <cell r="E34" t="str">
            <v xml:space="preserve"> </v>
          </cell>
        </row>
        <row r="35">
          <cell r="E35" t="str">
            <v xml:space="preserve"> </v>
          </cell>
        </row>
        <row r="36">
          <cell r="E36" t="str">
            <v xml:space="preserve"> </v>
          </cell>
        </row>
        <row r="37">
          <cell r="E37" t="str">
            <v xml:space="preserve"> </v>
          </cell>
        </row>
        <row r="38">
          <cell r="E38" t="str">
            <v xml:space="preserve"> </v>
          </cell>
        </row>
      </sheetData>
      <sheetData sheetId="2">
        <row r="43">
          <cell r="D43">
            <v>0.75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WhiteSpace="0" view="pageLayout" zoomScaleNormal="53" zoomScaleSheetLayoutView="100" workbookViewId="0">
      <selection activeCell="I47" sqref="I47:L47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41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0.25" hidden="1" x14ac:dyDescent="0.3">
      <c r="B3" s="157"/>
      <c r="C3" s="157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 x14ac:dyDescent="0.3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 x14ac:dyDescent="0.25">
      <c r="B5" s="2"/>
    </row>
    <row r="6" spans="1:13" ht="21.75" thickTop="1" thickBot="1" x14ac:dyDescent="0.25">
      <c r="B6" s="148">
        <v>1</v>
      </c>
      <c r="C6" s="149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44" t="s">
        <v>26</v>
      </c>
      <c r="D8" s="145"/>
      <c r="E8" s="145"/>
      <c r="F8" s="145"/>
      <c r="G8" s="145"/>
      <c r="H8" s="145"/>
      <c r="I8" s="145"/>
      <c r="J8" s="145"/>
      <c r="K8" s="142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39" t="s">
        <v>0</v>
      </c>
      <c r="D10" s="150"/>
      <c r="E10" s="150"/>
      <c r="F10" s="150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50"/>
      <c r="D11" s="150"/>
      <c r="E11" s="150"/>
      <c r="F11" s="150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50"/>
      <c r="D12" s="150"/>
      <c r="E12" s="150"/>
      <c r="F12" s="150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15" customHeight="1" x14ac:dyDescent="0.2">
      <c r="B14" s="22"/>
      <c r="C14" s="156" t="s">
        <v>35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23"/>
    </row>
    <row r="15" spans="1:13" x14ac:dyDescent="0.2">
      <c r="B15" s="22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3"/>
    </row>
    <row r="16" spans="1:13" ht="26.45" customHeight="1" x14ac:dyDescent="0.2">
      <c r="B16" s="22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56" t="s">
        <v>38</v>
      </c>
      <c r="D18" s="156"/>
      <c r="E18" s="156"/>
      <c r="F18" s="156"/>
      <c r="G18" s="6"/>
      <c r="H18" s="154"/>
      <c r="I18" s="155"/>
      <c r="J18" s="6"/>
      <c r="K18" s="6"/>
      <c r="L18" s="6"/>
      <c r="M18" s="23"/>
    </row>
    <row r="19" spans="2:13" ht="42.6" customHeight="1" x14ac:dyDescent="0.2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 x14ac:dyDescent="0.2">
      <c r="B20" s="22"/>
      <c r="C20" s="135" t="s">
        <v>36</v>
      </c>
      <c r="D20" s="135"/>
      <c r="E20" s="135"/>
      <c r="F20" s="135"/>
      <c r="G20" s="135"/>
      <c r="H20" s="135"/>
      <c r="I20" s="135"/>
      <c r="J20" s="135"/>
      <c r="K20" s="135"/>
      <c r="L20" s="135"/>
      <c r="M20" s="23"/>
    </row>
    <row r="21" spans="2:13" ht="43.9" customHeight="1" x14ac:dyDescent="0.2">
      <c r="B21" s="22"/>
      <c r="C21" s="136" t="s">
        <v>40</v>
      </c>
      <c r="D21" s="136"/>
      <c r="E21" s="123"/>
      <c r="F21" s="123"/>
      <c r="G21" s="123"/>
      <c r="H21" s="136" t="s">
        <v>41</v>
      </c>
      <c r="I21" s="136"/>
      <c r="J21" s="123"/>
      <c r="K21" s="123"/>
      <c r="L21" s="123"/>
      <c r="M21" s="23"/>
    </row>
    <row r="22" spans="2:13" ht="72.599999999999994" customHeight="1" thickBo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48">
        <v>2</v>
      </c>
      <c r="C25" s="149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44" t="s">
        <v>1</v>
      </c>
      <c r="D27" s="145"/>
      <c r="E27" s="145"/>
      <c r="F27" s="145"/>
      <c r="G27" s="145"/>
      <c r="H27" s="145"/>
      <c r="I27" s="145"/>
      <c r="J27" s="145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51" t="s">
        <v>2</v>
      </c>
      <c r="D31" s="152"/>
      <c r="E31" s="152"/>
      <c r="F31" s="152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53" t="s">
        <v>3</v>
      </c>
      <c r="D32" s="140"/>
      <c r="E32" s="140"/>
      <c r="F32" s="140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37" t="s">
        <v>4</v>
      </c>
      <c r="D33" s="138"/>
      <c r="E33" s="138"/>
      <c r="F33" s="138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39" t="s">
        <v>5</v>
      </c>
      <c r="D34" s="140"/>
      <c r="E34" s="140"/>
      <c r="F34" s="140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5" thickBot="1" x14ac:dyDescent="0.25"/>
    <row r="41" spans="2:13" ht="21.75" thickTop="1" thickBot="1" x14ac:dyDescent="0.25">
      <c r="B41" s="148">
        <v>3</v>
      </c>
      <c r="C41" s="149"/>
    </row>
    <row r="42" spans="2:13" ht="13.5" thickTop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 x14ac:dyDescent="0.25">
      <c r="B43" s="16"/>
      <c r="C43" s="144" t="s">
        <v>6</v>
      </c>
      <c r="D43" s="145"/>
      <c r="E43" s="145"/>
      <c r="F43" s="145"/>
      <c r="G43" s="145"/>
      <c r="H43" s="145"/>
      <c r="I43" s="145"/>
      <c r="J43" s="145"/>
      <c r="K43" s="142"/>
      <c r="L43" s="142"/>
      <c r="M43" s="146"/>
    </row>
    <row r="44" spans="2:13" ht="18" x14ac:dyDescent="0.25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 x14ac:dyDescent="0.2">
      <c r="B45" s="16"/>
      <c r="C45" s="134" t="s">
        <v>39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7"/>
    </row>
    <row r="46" spans="2:13" ht="20.25" customHeight="1" x14ac:dyDescent="0.25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 x14ac:dyDescent="0.25">
      <c r="B47" s="16"/>
      <c r="C47" s="143" t="s">
        <v>32</v>
      </c>
      <c r="D47" s="147"/>
      <c r="E47" s="147"/>
      <c r="F47" s="147"/>
      <c r="G47" s="7"/>
      <c r="I47" s="143" t="s">
        <v>42</v>
      </c>
      <c r="J47" s="143"/>
      <c r="K47" s="143"/>
      <c r="L47" s="143"/>
      <c r="M47" s="17"/>
    </row>
    <row r="48" spans="2:13" ht="13.5" thickBot="1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  <mergeCell ref="C45:L45"/>
    <mergeCell ref="C20:L20"/>
    <mergeCell ref="C21:D21"/>
    <mergeCell ref="H21:I21"/>
    <mergeCell ref="C33:F33"/>
    <mergeCell ref="C34:F34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workbookViewId="0">
      <selection activeCell="E11" sqref="E11"/>
    </sheetView>
  </sheetViews>
  <sheetFormatPr baseColWidth="10" defaultColWidth="10.85546875" defaultRowHeight="15" x14ac:dyDescent="0.2"/>
  <cols>
    <col min="1" max="1" width="10.85546875" style="3"/>
    <col min="2" max="2" width="4.140625" style="3" customWidth="1"/>
    <col min="3" max="3" width="32" style="3" customWidth="1"/>
    <col min="4" max="4" width="28.42578125" style="3" customWidth="1"/>
    <col min="5" max="5" width="67" style="3" customWidth="1"/>
    <col min="6" max="16384" width="10.85546875" style="3"/>
  </cols>
  <sheetData>
    <row r="1" spans="2:5" ht="15.75" thickBot="1" x14ac:dyDescent="0.25"/>
    <row r="2" spans="2:5" ht="29.25" x14ac:dyDescent="0.6">
      <c r="C2" s="30" t="s">
        <v>7</v>
      </c>
      <c r="D2" s="160"/>
      <c r="E2" s="161"/>
    </row>
    <row r="3" spans="2:5" ht="29.25" x14ac:dyDescent="0.6">
      <c r="C3" s="31" t="s">
        <v>8</v>
      </c>
      <c r="D3" s="162"/>
      <c r="E3" s="162"/>
    </row>
    <row r="4" spans="2:5" ht="29.25" x14ac:dyDescent="0.6">
      <c r="C4" s="31" t="s">
        <v>9</v>
      </c>
      <c r="D4" s="162"/>
      <c r="E4" s="162"/>
    </row>
    <row r="5" spans="2:5" ht="29.25" x14ac:dyDescent="0.6">
      <c r="C5" s="31"/>
      <c r="D5" s="162"/>
      <c r="E5" s="162"/>
    </row>
    <row r="6" spans="2:5" ht="30" thickBot="1" x14ac:dyDescent="0.65">
      <c r="C6" s="32" t="s">
        <v>10</v>
      </c>
      <c r="D6" s="163"/>
      <c r="E6" s="163"/>
    </row>
    <row r="9" spans="2:5" s="33" customFormat="1" ht="18" x14ac:dyDescent="0.25">
      <c r="C9" s="34" t="s">
        <v>11</v>
      </c>
      <c r="D9" s="34" t="s">
        <v>12</v>
      </c>
      <c r="E9" s="34" t="s">
        <v>13</v>
      </c>
    </row>
    <row r="10" spans="2:5" s="33" customFormat="1" ht="18" x14ac:dyDescent="0.25">
      <c r="B10" s="34">
        <v>1</v>
      </c>
      <c r="C10" s="35" t="s">
        <v>86</v>
      </c>
      <c r="D10" s="35" t="s">
        <v>86</v>
      </c>
      <c r="E10" s="36" t="str">
        <f>CONCATENATE(C10," ",D10)</f>
        <v>a a</v>
      </c>
    </row>
    <row r="11" spans="2:5" s="33" customFormat="1" ht="18" x14ac:dyDescent="0.25">
      <c r="B11" s="34">
        <v>2</v>
      </c>
      <c r="C11" s="35" t="s">
        <v>87</v>
      </c>
      <c r="D11" s="35" t="s">
        <v>87</v>
      </c>
      <c r="E11" s="36" t="str">
        <f>CONCATENATE(C11," ",D11)</f>
        <v>b b</v>
      </c>
    </row>
    <row r="12" spans="2:5" s="33" customFormat="1" ht="18" x14ac:dyDescent="0.25">
      <c r="B12" s="34">
        <v>3</v>
      </c>
      <c r="C12" s="35"/>
      <c r="D12" s="35"/>
      <c r="E12" s="36" t="str">
        <f t="shared" ref="E12:E38" si="0">CONCATENATE(C12," ",D12)</f>
        <v xml:space="preserve"> </v>
      </c>
    </row>
    <row r="13" spans="2:5" s="33" customFormat="1" ht="18" x14ac:dyDescent="0.25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8" x14ac:dyDescent="0.25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8" x14ac:dyDescent="0.25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8" x14ac:dyDescent="0.25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8" x14ac:dyDescent="0.25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8" x14ac:dyDescent="0.25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8" x14ac:dyDescent="0.25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8" x14ac:dyDescent="0.25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8" x14ac:dyDescent="0.25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8" x14ac:dyDescent="0.25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8" x14ac:dyDescent="0.25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8" x14ac:dyDescent="0.25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8" x14ac:dyDescent="0.25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8" x14ac:dyDescent="0.25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8" x14ac:dyDescent="0.25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8" x14ac:dyDescent="0.25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8" x14ac:dyDescent="0.25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8" x14ac:dyDescent="0.25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8" x14ac:dyDescent="0.25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8" x14ac:dyDescent="0.25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8" x14ac:dyDescent="0.25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8" x14ac:dyDescent="0.25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8" x14ac:dyDescent="0.25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8" x14ac:dyDescent="0.25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8" x14ac:dyDescent="0.25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8" x14ac:dyDescent="0.25">
      <c r="B38" s="34">
        <v>29</v>
      </c>
      <c r="C38" s="35"/>
      <c r="D38" s="35"/>
      <c r="E38" s="36" t="str">
        <f t="shared" si="0"/>
        <v xml:space="preserve"> </v>
      </c>
    </row>
    <row r="39" spans="2:5" ht="20.25" x14ac:dyDescent="0.3">
      <c r="C39" s="158" t="s">
        <v>14</v>
      </c>
      <c r="D39" s="159"/>
      <c r="E39" s="5">
        <f>COUNTA(C10:C38)</f>
        <v>2</v>
      </c>
    </row>
    <row r="40" spans="2:5" s="37" customFormat="1" x14ac:dyDescent="0.2"/>
    <row r="41" spans="2:5" s="38" customFormat="1" x14ac:dyDescent="0.2"/>
    <row r="42" spans="2:5" s="38" customFormat="1" x14ac:dyDescent="0.2"/>
    <row r="43" spans="2:5" s="38" customFormat="1" x14ac:dyDescent="0.2"/>
    <row r="44" spans="2:5" s="38" customFormat="1" x14ac:dyDescent="0.2"/>
    <row r="45" spans="2:5" s="38" customFormat="1" x14ac:dyDescent="0.2"/>
    <row r="46" spans="2:5" s="38" customFormat="1" x14ac:dyDescent="0.2"/>
    <row r="47" spans="2:5" s="38" customFormat="1" x14ac:dyDescent="0.2"/>
    <row r="48" spans="2:5" s="38" customFormat="1" x14ac:dyDescent="0.2"/>
  </sheetData>
  <sheetProtection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0"/>
  <sheetViews>
    <sheetView showGridLines="0" topLeftCell="A40" zoomScale="90" zoomScaleNormal="90" workbookViewId="0">
      <selection activeCell="E43" sqref="E43"/>
    </sheetView>
  </sheetViews>
  <sheetFormatPr baseColWidth="10" defaultColWidth="11.42578125" defaultRowHeight="12.75" x14ac:dyDescent="0.2"/>
  <cols>
    <col min="1" max="1" width="16.42578125" style="39" customWidth="1"/>
    <col min="2" max="2" width="10" style="39" customWidth="1"/>
    <col min="3" max="3" width="9.7109375" style="39" customWidth="1"/>
    <col min="4" max="4" width="8.28515625" style="39" customWidth="1"/>
    <col min="5" max="5" width="8" style="39" customWidth="1"/>
    <col min="6" max="6" width="7.5703125" style="39" bestFit="1" customWidth="1"/>
    <col min="7" max="8" width="6.140625" style="39" bestFit="1" customWidth="1"/>
    <col min="9" max="9" width="7.5703125" style="39" bestFit="1" customWidth="1"/>
    <col min="10" max="10" width="6.85546875" style="39" bestFit="1" customWidth="1"/>
    <col min="11" max="11" width="7.5703125" style="39" bestFit="1" customWidth="1"/>
    <col min="12" max="12" width="6.140625" style="39" bestFit="1" customWidth="1"/>
    <col min="13" max="13" width="6.85546875" style="39" bestFit="1" customWidth="1"/>
    <col min="14" max="15" width="6.140625" style="39" bestFit="1" customWidth="1"/>
    <col min="16" max="16" width="7.5703125" style="39" bestFit="1" customWidth="1"/>
    <col min="17" max="19" width="6.85546875" style="39" bestFit="1" customWidth="1"/>
    <col min="20" max="29" width="8.28515625" style="39" bestFit="1" customWidth="1"/>
    <col min="30" max="30" width="6.28515625" style="39" bestFit="1" customWidth="1"/>
    <col min="31" max="32" width="7.28515625" style="39" bestFit="1" customWidth="1"/>
    <col min="33" max="33" width="3.28515625" style="39" bestFit="1" customWidth="1"/>
    <col min="34" max="35" width="3.28515625" style="39" customWidth="1"/>
    <col min="36" max="37" width="3.28515625" style="39" bestFit="1" customWidth="1"/>
    <col min="38" max="38" width="4.28515625" style="39" bestFit="1" customWidth="1"/>
    <col min="39" max="39" width="9.85546875" style="39" bestFit="1" customWidth="1"/>
    <col min="40" max="40" width="11.42578125" style="39"/>
    <col min="41" max="41" width="11.42578125" style="39" hidden="1" customWidth="1"/>
    <col min="42" max="16384" width="11.42578125" style="39"/>
  </cols>
  <sheetData>
    <row r="1" spans="1:39" ht="29.25" x14ac:dyDescent="0.6">
      <c r="A1" s="105" t="s">
        <v>7</v>
      </c>
      <c r="B1" s="185">
        <f>Classe!D2</f>
        <v>0</v>
      </c>
      <c r="C1" s="185"/>
      <c r="D1" s="185"/>
      <c r="E1" s="185"/>
      <c r="F1" s="185"/>
      <c r="G1" s="186"/>
      <c r="H1" s="187"/>
      <c r="I1" s="59"/>
    </row>
    <row r="2" spans="1:39" ht="29.25" x14ac:dyDescent="0.6">
      <c r="A2" s="106" t="s">
        <v>8</v>
      </c>
      <c r="B2" s="188">
        <f>Classe!D3</f>
        <v>0</v>
      </c>
      <c r="C2" s="188"/>
      <c r="D2" s="188"/>
      <c r="E2" s="188"/>
      <c r="F2" s="189"/>
      <c r="G2" s="190"/>
      <c r="H2" s="191"/>
      <c r="I2" s="59"/>
    </row>
    <row r="3" spans="1:39" ht="29.25" x14ac:dyDescent="0.6">
      <c r="A3" s="106" t="s">
        <v>9</v>
      </c>
      <c r="B3" s="188">
        <f>Classe!D4</f>
        <v>0</v>
      </c>
      <c r="C3" s="190"/>
      <c r="D3" s="190"/>
      <c r="E3" s="190"/>
      <c r="F3" s="190"/>
      <c r="G3" s="190"/>
      <c r="H3" s="191"/>
    </row>
    <row r="4" spans="1:39" ht="30" thickBot="1" x14ac:dyDescent="0.65">
      <c r="A4" s="107" t="s">
        <v>15</v>
      </c>
      <c r="B4" s="192">
        <f>Classe!D6</f>
        <v>0</v>
      </c>
      <c r="C4" s="192"/>
      <c r="D4" s="192"/>
      <c r="E4" s="192"/>
      <c r="F4" s="192"/>
      <c r="G4" s="193"/>
      <c r="H4" s="194"/>
      <c r="I4" s="65">
        <f>Classe!E39</f>
        <v>2</v>
      </c>
    </row>
    <row r="5" spans="1:39" x14ac:dyDescent="0.2">
      <c r="B5" s="75"/>
      <c r="C5" s="75"/>
      <c r="D5" s="75"/>
      <c r="E5" s="76"/>
      <c r="F5" s="76"/>
      <c r="G5" s="76"/>
      <c r="H5" s="76"/>
      <c r="I5" s="59"/>
    </row>
    <row r="6" spans="1:39" x14ac:dyDescent="0.2">
      <c r="B6" s="75"/>
      <c r="C6" s="75"/>
      <c r="D6" s="75"/>
      <c r="E6" s="75"/>
      <c r="F6" s="75"/>
      <c r="G6" s="75"/>
      <c r="H6" s="75"/>
    </row>
    <row r="8" spans="1:39" ht="94.9" customHeight="1" x14ac:dyDescent="0.2">
      <c r="A8" s="203" t="s">
        <v>30</v>
      </c>
      <c r="B8" s="204"/>
      <c r="C8" s="205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201" t="s">
        <v>28</v>
      </c>
      <c r="AH8" s="202"/>
      <c r="AI8" s="202"/>
      <c r="AJ8" s="202"/>
      <c r="AK8" s="202"/>
      <c r="AL8" s="202"/>
      <c r="AM8" s="202"/>
    </row>
    <row r="9" spans="1:39" ht="215.1" customHeight="1" x14ac:dyDescent="0.2">
      <c r="A9" s="206" t="s">
        <v>19</v>
      </c>
      <c r="B9" s="207"/>
      <c r="C9" s="208"/>
      <c r="D9" s="68" t="str">
        <f>Classe!$E10</f>
        <v>a a</v>
      </c>
      <c r="E9" s="68" t="str">
        <f>Classe!$E11</f>
        <v>b b</v>
      </c>
      <c r="F9" s="68" t="str">
        <f>Classe!$E12</f>
        <v xml:space="preserve"> 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83">
        <v>1</v>
      </c>
      <c r="AH9" s="103"/>
      <c r="AI9" s="103"/>
      <c r="AJ9" s="183">
        <v>9</v>
      </c>
      <c r="AK9" s="183">
        <v>0</v>
      </c>
      <c r="AL9" s="183" t="s">
        <v>25</v>
      </c>
      <c r="AM9" s="183" t="s">
        <v>16</v>
      </c>
    </row>
    <row r="10" spans="1:39" ht="28.5" customHeight="1" thickBot="1" x14ac:dyDescent="0.25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84"/>
      <c r="AH10" s="104">
        <v>2</v>
      </c>
      <c r="AI10" s="104">
        <v>3</v>
      </c>
      <c r="AJ10" s="184"/>
      <c r="AK10" s="184"/>
      <c r="AL10" s="184"/>
      <c r="AM10" s="184"/>
    </row>
    <row r="11" spans="1:39" ht="14.25" thickTop="1" thickBot="1" x14ac:dyDescent="0.25">
      <c r="A11" s="198" t="s">
        <v>24</v>
      </c>
      <c r="B11" s="210">
        <v>1</v>
      </c>
      <c r="C11" s="52">
        <v>1</v>
      </c>
      <c r="D11" s="47">
        <v>1</v>
      </c>
      <c r="E11" s="47">
        <v>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2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>
        <f>IF(ISERROR(AG11/($I$4-AL11)),"-",AG11/($I$4-AL11))</f>
        <v>1</v>
      </c>
    </row>
    <row r="12" spans="1:39" ht="14.25" thickTop="1" thickBot="1" x14ac:dyDescent="0.25">
      <c r="A12" s="199"/>
      <c r="B12" s="170"/>
      <c r="C12" s="40">
        <v>2</v>
      </c>
      <c r="D12" s="47">
        <v>1</v>
      </c>
      <c r="E12" s="47">
        <v>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2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>
        <f t="shared" ref="AM12:AM36" si="6">IF(ISERROR(AG12/($I$4-AL12)),"-",AG12/($I$4-AL12))</f>
        <v>1</v>
      </c>
    </row>
    <row r="13" spans="1:39" ht="14.25" thickTop="1" thickBot="1" x14ac:dyDescent="0.25">
      <c r="A13" s="199"/>
      <c r="B13" s="69">
        <v>2</v>
      </c>
      <c r="C13" s="42">
        <v>3</v>
      </c>
      <c r="D13" s="47">
        <v>1</v>
      </c>
      <c r="E13" s="47">
        <v>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2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>
        <f t="shared" si="6"/>
        <v>1</v>
      </c>
    </row>
    <row r="14" spans="1:39" s="41" customFormat="1" ht="14.25" thickTop="1" thickBot="1" x14ac:dyDescent="0.25">
      <c r="A14" s="199"/>
      <c r="B14" s="211">
        <v>3</v>
      </c>
      <c r="C14" s="40">
        <v>4</v>
      </c>
      <c r="D14" s="47">
        <v>1</v>
      </c>
      <c r="E14" s="47">
        <v>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2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>
        <f t="shared" si="6"/>
        <v>1</v>
      </c>
    </row>
    <row r="15" spans="1:39" ht="14.25" thickTop="1" thickBot="1" x14ac:dyDescent="0.25">
      <c r="A15" s="199"/>
      <c r="B15" s="169"/>
      <c r="C15" s="54">
        <v>5</v>
      </c>
      <c r="D15" s="47">
        <v>1</v>
      </c>
      <c r="E15" s="47">
        <v>1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2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>
        <f t="shared" si="6"/>
        <v>1</v>
      </c>
    </row>
    <row r="16" spans="1:39" ht="14.25" thickTop="1" thickBot="1" x14ac:dyDescent="0.25">
      <c r="A16" s="199"/>
      <c r="B16" s="170"/>
      <c r="C16" s="42">
        <v>6</v>
      </c>
      <c r="D16" s="47">
        <v>1</v>
      </c>
      <c r="E16" s="47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2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>
        <f t="shared" si="6"/>
        <v>1</v>
      </c>
    </row>
    <row r="17" spans="1:41" s="41" customFormat="1" ht="14.25" thickTop="1" thickBot="1" x14ac:dyDescent="0.25">
      <c r="A17" s="199"/>
      <c r="B17" s="167">
        <v>4</v>
      </c>
      <c r="C17" s="40">
        <v>7</v>
      </c>
      <c r="D17" s="47">
        <v>1</v>
      </c>
      <c r="E17" s="47">
        <v>1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2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>
        <f t="shared" si="6"/>
        <v>1</v>
      </c>
    </row>
    <row r="18" spans="1:41" ht="14.25" thickTop="1" thickBot="1" x14ac:dyDescent="0.25">
      <c r="A18" s="199"/>
      <c r="B18" s="167"/>
      <c r="C18" s="42">
        <v>8</v>
      </c>
      <c r="D18" s="47">
        <v>1</v>
      </c>
      <c r="E18" s="47">
        <v>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2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>
        <f t="shared" si="6"/>
        <v>1</v>
      </c>
    </row>
    <row r="19" spans="1:41" s="41" customFormat="1" ht="14.25" thickTop="1" thickBot="1" x14ac:dyDescent="0.25">
      <c r="A19" s="199"/>
      <c r="B19" s="167"/>
      <c r="C19" s="40">
        <v>9</v>
      </c>
      <c r="D19" s="47">
        <v>1</v>
      </c>
      <c r="E19" s="47">
        <v>1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2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>
        <f t="shared" si="6"/>
        <v>1</v>
      </c>
    </row>
    <row r="20" spans="1:41" ht="14.25" thickTop="1" thickBot="1" x14ac:dyDescent="0.25">
      <c r="A20" s="199"/>
      <c r="B20" s="60">
        <v>5</v>
      </c>
      <c r="C20" s="42">
        <v>10</v>
      </c>
      <c r="D20" s="47">
        <v>1</v>
      </c>
      <c r="E20" s="47">
        <v>1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2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>
        <f t="shared" si="6"/>
        <v>1</v>
      </c>
    </row>
    <row r="21" spans="1:41" s="41" customFormat="1" ht="14.25" thickTop="1" thickBot="1" x14ac:dyDescent="0.25">
      <c r="A21" s="199"/>
      <c r="B21" s="167">
        <v>6</v>
      </c>
      <c r="C21" s="40">
        <v>11</v>
      </c>
      <c r="D21" s="47">
        <v>1</v>
      </c>
      <c r="E21" s="47">
        <v>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2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>
        <f t="shared" si="6"/>
        <v>1</v>
      </c>
    </row>
    <row r="22" spans="1:41" ht="14.25" thickTop="1" thickBot="1" x14ac:dyDescent="0.25">
      <c r="A22" s="199"/>
      <c r="B22" s="167"/>
      <c r="C22" s="49">
        <v>12</v>
      </c>
      <c r="D22" s="47">
        <v>1</v>
      </c>
      <c r="E22" s="47">
        <v>1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2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>
        <f t="shared" si="6"/>
        <v>1</v>
      </c>
    </row>
    <row r="23" spans="1:41" s="41" customFormat="1" ht="14.25" thickTop="1" thickBot="1" x14ac:dyDescent="0.25">
      <c r="A23" s="199"/>
      <c r="B23" s="167"/>
      <c r="C23" s="51">
        <v>13</v>
      </c>
      <c r="D23" s="47">
        <v>1</v>
      </c>
      <c r="E23" s="47">
        <v>1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2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>
        <f t="shared" si="6"/>
        <v>1</v>
      </c>
    </row>
    <row r="24" spans="1:41" ht="14.25" thickTop="1" thickBot="1" x14ac:dyDescent="0.25">
      <c r="A24" s="199"/>
      <c r="B24" s="167"/>
      <c r="C24" s="42">
        <v>14</v>
      </c>
      <c r="D24" s="47">
        <v>1</v>
      </c>
      <c r="E24" s="47">
        <v>1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2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>
        <f t="shared" si="6"/>
        <v>1</v>
      </c>
    </row>
    <row r="25" spans="1:41" s="41" customFormat="1" ht="14.25" thickTop="1" thickBot="1" x14ac:dyDescent="0.25">
      <c r="A25" s="199"/>
      <c r="B25" s="167"/>
      <c r="C25" s="40">
        <v>15</v>
      </c>
      <c r="D25" s="47">
        <v>1</v>
      </c>
      <c r="E25" s="47">
        <v>1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2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>
        <f t="shared" si="6"/>
        <v>1</v>
      </c>
    </row>
    <row r="26" spans="1:41" ht="14.25" thickTop="1" thickBot="1" x14ac:dyDescent="0.25">
      <c r="A26" s="199"/>
      <c r="B26" s="167">
        <v>7</v>
      </c>
      <c r="C26" s="42">
        <v>16</v>
      </c>
      <c r="D26" s="47">
        <v>1</v>
      </c>
      <c r="E26" s="47">
        <v>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2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>
        <f t="shared" si="6"/>
        <v>1</v>
      </c>
    </row>
    <row r="27" spans="1:41" s="41" customFormat="1" ht="14.25" thickTop="1" thickBot="1" x14ac:dyDescent="0.25">
      <c r="A27" s="199"/>
      <c r="B27" s="167"/>
      <c r="C27" s="40">
        <v>17</v>
      </c>
      <c r="D27" s="47">
        <v>1</v>
      </c>
      <c r="E27" s="47">
        <v>9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1</v>
      </c>
      <c r="AH27" s="48">
        <f t="shared" si="1"/>
        <v>0</v>
      </c>
      <c r="AI27" s="48">
        <f t="shared" si="2"/>
        <v>0</v>
      </c>
      <c r="AJ27" s="40">
        <f t="shared" si="3"/>
        <v>1</v>
      </c>
      <c r="AK27" s="40">
        <f t="shared" si="4"/>
        <v>0</v>
      </c>
      <c r="AL27" s="4">
        <f t="shared" si="5"/>
        <v>0</v>
      </c>
      <c r="AM27" s="117">
        <f t="shared" si="6"/>
        <v>0.5</v>
      </c>
    </row>
    <row r="28" spans="1:41" ht="14.25" thickTop="1" thickBot="1" x14ac:dyDescent="0.25">
      <c r="A28" s="199"/>
      <c r="B28" s="167"/>
      <c r="C28" s="42">
        <v>18</v>
      </c>
      <c r="D28" s="47">
        <v>1</v>
      </c>
      <c r="E28" s="47">
        <v>9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1</v>
      </c>
      <c r="AH28" s="48">
        <f t="shared" si="1"/>
        <v>0</v>
      </c>
      <c r="AI28" s="48">
        <f t="shared" si="2"/>
        <v>0</v>
      </c>
      <c r="AJ28" s="4">
        <f t="shared" si="3"/>
        <v>1</v>
      </c>
      <c r="AK28" s="4">
        <f t="shared" si="4"/>
        <v>0</v>
      </c>
      <c r="AL28" s="4">
        <f t="shared" si="5"/>
        <v>0</v>
      </c>
      <c r="AM28" s="117">
        <f t="shared" si="6"/>
        <v>0.5</v>
      </c>
    </row>
    <row r="29" spans="1:41" s="41" customFormat="1" ht="14.25" thickTop="1" thickBot="1" x14ac:dyDescent="0.25">
      <c r="A29" s="199"/>
      <c r="B29" s="167"/>
      <c r="C29" s="40">
        <v>19</v>
      </c>
      <c r="D29" s="47">
        <v>1</v>
      </c>
      <c r="E29" s="47">
        <v>9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1</v>
      </c>
      <c r="AH29" s="48">
        <f t="shared" si="1"/>
        <v>0</v>
      </c>
      <c r="AI29" s="48">
        <f t="shared" si="2"/>
        <v>0</v>
      </c>
      <c r="AJ29" s="40">
        <f t="shared" si="3"/>
        <v>1</v>
      </c>
      <c r="AK29" s="40">
        <f t="shared" si="4"/>
        <v>0</v>
      </c>
      <c r="AL29" s="4">
        <f t="shared" si="5"/>
        <v>0</v>
      </c>
      <c r="AM29" s="117">
        <f t="shared" si="6"/>
        <v>0.5</v>
      </c>
    </row>
    <row r="30" spans="1:41" ht="14.25" thickTop="1" thickBot="1" x14ac:dyDescent="0.25">
      <c r="A30" s="199"/>
      <c r="B30" s="167">
        <v>8</v>
      </c>
      <c r="C30" s="42">
        <v>20</v>
      </c>
      <c r="D30" s="47">
        <v>1</v>
      </c>
      <c r="E30" s="47">
        <v>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1</v>
      </c>
      <c r="AH30" s="48">
        <f t="shared" si="1"/>
        <v>0</v>
      </c>
      <c r="AI30" s="48">
        <f t="shared" si="2"/>
        <v>0</v>
      </c>
      <c r="AJ30" s="4">
        <f t="shared" si="3"/>
        <v>1</v>
      </c>
      <c r="AK30" s="4">
        <f t="shared" si="4"/>
        <v>0</v>
      </c>
      <c r="AL30" s="4">
        <f t="shared" si="5"/>
        <v>0</v>
      </c>
      <c r="AM30" s="117">
        <f t="shared" si="6"/>
        <v>0.5</v>
      </c>
    </row>
    <row r="31" spans="1:41" ht="14.25" thickTop="1" thickBot="1" x14ac:dyDescent="0.25">
      <c r="A31" s="199"/>
      <c r="B31" s="167"/>
      <c r="C31" s="42">
        <v>21</v>
      </c>
      <c r="D31" s="47">
        <v>1</v>
      </c>
      <c r="E31" s="47">
        <v>9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1</v>
      </c>
      <c r="AH31" s="48">
        <f t="shared" si="1"/>
        <v>0</v>
      </c>
      <c r="AI31" s="48">
        <f t="shared" si="2"/>
        <v>0</v>
      </c>
      <c r="AJ31" s="4">
        <f t="shared" si="3"/>
        <v>1</v>
      </c>
      <c r="AK31" s="4">
        <f t="shared" si="4"/>
        <v>0</v>
      </c>
      <c r="AL31" s="4">
        <f t="shared" si="5"/>
        <v>0</v>
      </c>
      <c r="AM31" s="117">
        <f t="shared" si="6"/>
        <v>0.5</v>
      </c>
    </row>
    <row r="32" spans="1:41" s="41" customFormat="1" ht="14.25" thickTop="1" thickBot="1" x14ac:dyDescent="0.25">
      <c r="A32" s="199"/>
      <c r="B32" s="167"/>
      <c r="C32" s="40">
        <v>22</v>
      </c>
      <c r="D32" s="47">
        <v>1</v>
      </c>
      <c r="E32" s="47">
        <v>9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1</v>
      </c>
      <c r="AH32" s="48">
        <f t="shared" si="1"/>
        <v>0</v>
      </c>
      <c r="AI32" s="48">
        <f t="shared" si="2"/>
        <v>0</v>
      </c>
      <c r="AJ32" s="40">
        <f t="shared" si="3"/>
        <v>1</v>
      </c>
      <c r="AK32" s="40">
        <f t="shared" si="4"/>
        <v>0</v>
      </c>
      <c r="AL32" s="4">
        <f t="shared" si="5"/>
        <v>0</v>
      </c>
      <c r="AM32" s="117">
        <f t="shared" si="6"/>
        <v>0.5</v>
      </c>
      <c r="AO32" s="77"/>
    </row>
    <row r="33" spans="1:41" ht="14.25" thickTop="1" thickBot="1" x14ac:dyDescent="0.25">
      <c r="A33" s="199"/>
      <c r="B33" s="167">
        <v>9</v>
      </c>
      <c r="C33" s="42">
        <v>23</v>
      </c>
      <c r="D33" s="47">
        <v>1</v>
      </c>
      <c r="E33" s="47">
        <v>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1</v>
      </c>
      <c r="AH33" s="48">
        <f t="shared" si="1"/>
        <v>0</v>
      </c>
      <c r="AI33" s="48">
        <f t="shared" si="2"/>
        <v>0</v>
      </c>
      <c r="AJ33" s="4">
        <f t="shared" si="3"/>
        <v>1</v>
      </c>
      <c r="AK33" s="4">
        <f t="shared" si="4"/>
        <v>0</v>
      </c>
      <c r="AL33" s="4">
        <f t="shared" si="5"/>
        <v>0</v>
      </c>
      <c r="AM33" s="117">
        <f t="shared" si="6"/>
        <v>0.5</v>
      </c>
      <c r="AO33" s="75"/>
    </row>
    <row r="34" spans="1:41" s="41" customFormat="1" ht="14.25" thickTop="1" thickBot="1" x14ac:dyDescent="0.25">
      <c r="A34" s="199"/>
      <c r="B34" s="167"/>
      <c r="C34" s="40">
        <v>24</v>
      </c>
      <c r="D34" s="47">
        <v>1</v>
      </c>
      <c r="E34" s="47">
        <v>9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1</v>
      </c>
      <c r="AH34" s="48">
        <f t="shared" si="1"/>
        <v>0</v>
      </c>
      <c r="AI34" s="48">
        <f t="shared" si="2"/>
        <v>0</v>
      </c>
      <c r="AJ34" s="40">
        <f t="shared" si="3"/>
        <v>1</v>
      </c>
      <c r="AK34" s="40">
        <f t="shared" si="4"/>
        <v>0</v>
      </c>
      <c r="AL34" s="4">
        <f t="shared" si="5"/>
        <v>0</v>
      </c>
      <c r="AM34" s="117">
        <f t="shared" si="6"/>
        <v>0.5</v>
      </c>
      <c r="AO34" s="77"/>
    </row>
    <row r="35" spans="1:41" ht="14.25" thickTop="1" thickBot="1" x14ac:dyDescent="0.25">
      <c r="A35" s="199"/>
      <c r="B35" s="167"/>
      <c r="C35" s="42">
        <v>25</v>
      </c>
      <c r="D35" s="47">
        <v>1</v>
      </c>
      <c r="E35" s="47">
        <v>9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1</v>
      </c>
      <c r="AH35" s="78">
        <f t="shared" si="1"/>
        <v>0</v>
      </c>
      <c r="AI35" s="78">
        <f t="shared" si="2"/>
        <v>0</v>
      </c>
      <c r="AJ35" s="79">
        <f t="shared" si="3"/>
        <v>1</v>
      </c>
      <c r="AK35" s="79">
        <f t="shared" si="4"/>
        <v>0</v>
      </c>
      <c r="AL35" s="79">
        <f t="shared" si="5"/>
        <v>0</v>
      </c>
      <c r="AM35" s="117">
        <f t="shared" si="6"/>
        <v>0.5</v>
      </c>
      <c r="AO35" s="75"/>
    </row>
    <row r="36" spans="1:41" s="41" customFormat="1" ht="14.25" thickTop="1" thickBot="1" x14ac:dyDescent="0.25">
      <c r="A36" s="200"/>
      <c r="B36" s="167"/>
      <c r="C36" s="40">
        <v>26</v>
      </c>
      <c r="D36" s="47">
        <v>1</v>
      </c>
      <c r="E36" s="47">
        <v>9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1</v>
      </c>
      <c r="AH36" s="81">
        <f t="shared" si="1"/>
        <v>0</v>
      </c>
      <c r="AI36" s="81">
        <f t="shared" si="2"/>
        <v>0</v>
      </c>
      <c r="AJ36" s="80">
        <f t="shared" si="3"/>
        <v>1</v>
      </c>
      <c r="AK36" s="80">
        <f t="shared" si="4"/>
        <v>0</v>
      </c>
      <c r="AL36" s="81">
        <f t="shared" si="5"/>
        <v>0</v>
      </c>
      <c r="AM36" s="117">
        <f t="shared" si="6"/>
        <v>0.5</v>
      </c>
      <c r="AO36" s="77"/>
    </row>
    <row r="37" spans="1:41" x14ac:dyDescent="0.2">
      <c r="A37" s="174" t="s">
        <v>29</v>
      </c>
      <c r="B37" s="175"/>
      <c r="C37" s="57">
        <v>1</v>
      </c>
      <c r="D37" s="67">
        <f t="shared" ref="D37:AF37" si="7">COUNTIF(D11:D36,1)</f>
        <v>26</v>
      </c>
      <c r="E37" s="67">
        <f t="shared" si="7"/>
        <v>16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x14ac:dyDescent="0.2">
      <c r="A38" s="176"/>
      <c r="B38" s="177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x14ac:dyDescent="0.2">
      <c r="A39" s="176"/>
      <c r="B39" s="177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x14ac:dyDescent="0.2">
      <c r="A40" s="176"/>
      <c r="B40" s="177"/>
      <c r="C40" s="57">
        <v>9</v>
      </c>
      <c r="D40" s="67">
        <f t="shared" ref="D40:AF40" si="10">COUNTIF(D11:D36,9)</f>
        <v>0</v>
      </c>
      <c r="E40" s="67">
        <f t="shared" si="10"/>
        <v>10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x14ac:dyDescent="0.2">
      <c r="A41" s="176"/>
      <c r="B41" s="177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x14ac:dyDescent="0.2">
      <c r="A42" s="178"/>
      <c r="B42" s="179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x14ac:dyDescent="0.2">
      <c r="A43" s="74"/>
      <c r="B43" s="73"/>
      <c r="C43" s="44" t="s">
        <v>18</v>
      </c>
      <c r="D43" s="94">
        <f>D37/(26-D42)</f>
        <v>1</v>
      </c>
      <c r="E43" s="94">
        <f t="shared" ref="E43:AF43" si="13">E37/(26-E42)</f>
        <v>0.61538461538461542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x14ac:dyDescent="0.2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 x14ac:dyDescent="0.2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 x14ac:dyDescent="0.2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 x14ac:dyDescent="0.2">
      <c r="A47" s="195" t="s">
        <v>22</v>
      </c>
      <c r="B47" s="196"/>
      <c r="C47" s="197"/>
      <c r="D47" s="164" t="str">
        <f t="shared" ref="D47:AF47" si="14">D9</f>
        <v>a a</v>
      </c>
      <c r="E47" s="164" t="str">
        <f t="shared" si="14"/>
        <v>b b</v>
      </c>
      <c r="F47" s="164" t="str">
        <f t="shared" si="14"/>
        <v xml:space="preserve"> </v>
      </c>
      <c r="G47" s="164" t="str">
        <f t="shared" si="14"/>
        <v xml:space="preserve"> </v>
      </c>
      <c r="H47" s="164" t="str">
        <f t="shared" si="14"/>
        <v xml:space="preserve"> </v>
      </c>
      <c r="I47" s="164" t="str">
        <f t="shared" si="14"/>
        <v xml:space="preserve"> </v>
      </c>
      <c r="J47" s="164" t="str">
        <f t="shared" si="14"/>
        <v xml:space="preserve"> </v>
      </c>
      <c r="K47" s="164" t="str">
        <f t="shared" si="14"/>
        <v xml:space="preserve"> </v>
      </c>
      <c r="L47" s="164" t="str">
        <f t="shared" si="14"/>
        <v xml:space="preserve"> </v>
      </c>
      <c r="M47" s="164" t="str">
        <f t="shared" si="14"/>
        <v xml:space="preserve"> </v>
      </c>
      <c r="N47" s="164" t="str">
        <f t="shared" si="14"/>
        <v xml:space="preserve"> </v>
      </c>
      <c r="O47" s="164" t="str">
        <f t="shared" si="14"/>
        <v xml:space="preserve"> </v>
      </c>
      <c r="P47" s="164" t="str">
        <f t="shared" si="14"/>
        <v xml:space="preserve"> </v>
      </c>
      <c r="Q47" s="164" t="str">
        <f t="shared" si="14"/>
        <v xml:space="preserve"> </v>
      </c>
      <c r="R47" s="164" t="str">
        <f t="shared" si="14"/>
        <v xml:space="preserve"> </v>
      </c>
      <c r="S47" s="164" t="str">
        <f t="shared" si="14"/>
        <v xml:space="preserve"> </v>
      </c>
      <c r="T47" s="164" t="str">
        <f t="shared" si="14"/>
        <v xml:space="preserve"> </v>
      </c>
      <c r="U47" s="164" t="str">
        <f t="shared" si="14"/>
        <v xml:space="preserve"> </v>
      </c>
      <c r="V47" s="164" t="str">
        <f t="shared" si="14"/>
        <v xml:space="preserve"> </v>
      </c>
      <c r="W47" s="164" t="str">
        <f t="shared" si="14"/>
        <v xml:space="preserve"> </v>
      </c>
      <c r="X47" s="164" t="str">
        <f t="shared" si="14"/>
        <v xml:space="preserve"> </v>
      </c>
      <c r="Y47" s="164" t="str">
        <f t="shared" si="14"/>
        <v xml:space="preserve"> </v>
      </c>
      <c r="Z47" s="164" t="str">
        <f t="shared" si="14"/>
        <v xml:space="preserve"> </v>
      </c>
      <c r="AA47" s="164" t="str">
        <f t="shared" si="14"/>
        <v xml:space="preserve"> </v>
      </c>
      <c r="AB47" s="164" t="str">
        <f t="shared" si="14"/>
        <v xml:space="preserve"> </v>
      </c>
      <c r="AC47" s="164" t="str">
        <f t="shared" si="14"/>
        <v xml:space="preserve"> </v>
      </c>
      <c r="AD47" s="164" t="str">
        <f t="shared" si="14"/>
        <v xml:space="preserve"> </v>
      </c>
      <c r="AE47" s="164" t="str">
        <f t="shared" si="14"/>
        <v xml:space="preserve"> </v>
      </c>
      <c r="AF47" s="164" t="str">
        <f t="shared" si="14"/>
        <v xml:space="preserve"> </v>
      </c>
      <c r="AG47" s="181">
        <v>1</v>
      </c>
      <c r="AH47" s="71"/>
      <c r="AI47" s="71"/>
      <c r="AJ47" s="181">
        <v>9</v>
      </c>
      <c r="AK47" s="181">
        <v>0</v>
      </c>
      <c r="AL47" s="181" t="s">
        <v>25</v>
      </c>
      <c r="AM47" s="183" t="s">
        <v>16</v>
      </c>
    </row>
    <row r="48" spans="1:41" s="46" customFormat="1" ht="38.25" customHeight="1" thickBot="1" x14ac:dyDescent="0.25">
      <c r="A48" s="53" t="s">
        <v>31</v>
      </c>
      <c r="B48" s="53" t="s">
        <v>17</v>
      </c>
      <c r="C48" s="53" t="s">
        <v>23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82"/>
      <c r="AH48" s="72">
        <v>2</v>
      </c>
      <c r="AI48" s="72">
        <v>3</v>
      </c>
      <c r="AJ48" s="182"/>
      <c r="AK48" s="182"/>
      <c r="AL48" s="182"/>
      <c r="AM48" s="184"/>
    </row>
    <row r="49" spans="1:39" ht="13.5" customHeight="1" thickTop="1" x14ac:dyDescent="0.2">
      <c r="A49" s="212" t="s">
        <v>20</v>
      </c>
      <c r="B49" s="171">
        <v>1</v>
      </c>
      <c r="C49" s="42">
        <v>1</v>
      </c>
      <c r="D49" s="43">
        <v>1</v>
      </c>
      <c r="E49" s="43">
        <v>1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2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>
        <f>IF(ISERROR(AG49/($I$4-AL49)),"-",AG49/($I$4-AL49))</f>
        <v>1</v>
      </c>
    </row>
    <row r="50" spans="1:39" x14ac:dyDescent="0.2">
      <c r="A50" s="213"/>
      <c r="B50" s="172"/>
      <c r="C50" s="40">
        <v>2</v>
      </c>
      <c r="D50" s="43">
        <v>1</v>
      </c>
      <c r="E50" s="43">
        <v>1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2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>
        <f>IF(ISERROR(AG50/($I$4-AL50)),"-",AG50/($I$4-AL50))</f>
        <v>1</v>
      </c>
    </row>
    <row r="51" spans="1:39" x14ac:dyDescent="0.2">
      <c r="A51" s="213"/>
      <c r="B51" s="172"/>
      <c r="C51" s="42">
        <v>3</v>
      </c>
      <c r="D51" s="43">
        <v>1</v>
      </c>
      <c r="E51" s="43">
        <v>1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2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>
        <f t="shared" ref="AM51:AM89" si="21">IF(ISERROR(AG51/($I$4-AL51)),"-",AG51/($I$4-AL51))</f>
        <v>1</v>
      </c>
    </row>
    <row r="52" spans="1:39" x14ac:dyDescent="0.2">
      <c r="A52" s="213"/>
      <c r="B52" s="172"/>
      <c r="C52" s="40">
        <v>4</v>
      </c>
      <c r="D52" s="43">
        <v>1</v>
      </c>
      <c r="E52" s="43">
        <v>1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2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>
        <f t="shared" si="21"/>
        <v>1</v>
      </c>
    </row>
    <row r="53" spans="1:39" x14ac:dyDescent="0.2">
      <c r="A53" s="213"/>
      <c r="B53" s="172"/>
      <c r="C53" s="42">
        <v>5</v>
      </c>
      <c r="D53" s="43">
        <v>1</v>
      </c>
      <c r="E53" s="43">
        <v>1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2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>
        <f t="shared" si="21"/>
        <v>1</v>
      </c>
    </row>
    <row r="54" spans="1:39" x14ac:dyDescent="0.2">
      <c r="A54" s="213"/>
      <c r="B54" s="172"/>
      <c r="C54" s="40">
        <v>6</v>
      </c>
      <c r="D54" s="43">
        <v>1</v>
      </c>
      <c r="E54" s="43">
        <v>1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2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>
        <f t="shared" si="21"/>
        <v>1</v>
      </c>
    </row>
    <row r="55" spans="1:39" x14ac:dyDescent="0.2">
      <c r="A55" s="213"/>
      <c r="B55" s="172"/>
      <c r="C55" s="42">
        <v>7</v>
      </c>
      <c r="D55" s="43">
        <v>1</v>
      </c>
      <c r="E55" s="43">
        <v>1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2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>
        <f t="shared" si="21"/>
        <v>1</v>
      </c>
    </row>
    <row r="56" spans="1:39" x14ac:dyDescent="0.2">
      <c r="A56" s="213"/>
      <c r="B56" s="172"/>
      <c r="C56" s="63">
        <v>8</v>
      </c>
      <c r="D56" s="43">
        <v>1</v>
      </c>
      <c r="E56" s="43">
        <v>1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2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>
        <f t="shared" si="21"/>
        <v>1</v>
      </c>
    </row>
    <row r="57" spans="1:39" x14ac:dyDescent="0.2">
      <c r="A57" s="213"/>
      <c r="B57" s="172"/>
      <c r="C57" s="64">
        <v>9</v>
      </c>
      <c r="D57" s="43">
        <v>1</v>
      </c>
      <c r="E57" s="43">
        <v>1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2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>
        <f t="shared" si="21"/>
        <v>1</v>
      </c>
    </row>
    <row r="58" spans="1:39" x14ac:dyDescent="0.2">
      <c r="A58" s="213"/>
      <c r="B58" s="62">
        <v>2</v>
      </c>
      <c r="C58" s="40">
        <v>10</v>
      </c>
      <c r="D58" s="43">
        <v>1</v>
      </c>
      <c r="E58" s="43">
        <v>1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2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>
        <f t="shared" si="21"/>
        <v>1</v>
      </c>
    </row>
    <row r="59" spans="1:39" x14ac:dyDescent="0.2">
      <c r="A59" s="213"/>
      <c r="B59" s="62">
        <v>3</v>
      </c>
      <c r="C59" s="64">
        <v>11</v>
      </c>
      <c r="D59" s="43">
        <v>1</v>
      </c>
      <c r="E59" s="43">
        <v>1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2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>
        <f t="shared" si="21"/>
        <v>1</v>
      </c>
    </row>
    <row r="60" spans="1:39" x14ac:dyDescent="0.2">
      <c r="A60" s="213"/>
      <c r="B60" s="62">
        <v>4</v>
      </c>
      <c r="C60" s="40">
        <v>12</v>
      </c>
      <c r="D60" s="43">
        <v>1</v>
      </c>
      <c r="E60" s="43">
        <v>1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2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>
        <f t="shared" si="21"/>
        <v>1</v>
      </c>
    </row>
    <row r="61" spans="1:39" x14ac:dyDescent="0.2">
      <c r="A61" s="213"/>
      <c r="B61" s="62">
        <v>5</v>
      </c>
      <c r="C61" s="64">
        <v>13</v>
      </c>
      <c r="D61" s="43">
        <v>1</v>
      </c>
      <c r="E61" s="43">
        <v>1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2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>
        <f t="shared" si="21"/>
        <v>1</v>
      </c>
    </row>
    <row r="62" spans="1:39" x14ac:dyDescent="0.2">
      <c r="A62" s="213"/>
      <c r="B62" s="166">
        <v>6</v>
      </c>
      <c r="C62" s="63">
        <v>14</v>
      </c>
      <c r="D62" s="43">
        <v>1</v>
      </c>
      <c r="E62" s="43">
        <v>1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2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>
        <f t="shared" si="21"/>
        <v>1</v>
      </c>
    </row>
    <row r="63" spans="1:39" x14ac:dyDescent="0.2">
      <c r="A63" s="213"/>
      <c r="B63" s="167"/>
      <c r="C63" s="64">
        <v>15</v>
      </c>
      <c r="D63" s="43">
        <v>1</v>
      </c>
      <c r="E63" s="43">
        <v>1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2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>
        <f t="shared" si="21"/>
        <v>1</v>
      </c>
    </row>
    <row r="64" spans="1:39" x14ac:dyDescent="0.2">
      <c r="A64" s="213"/>
      <c r="B64" s="167"/>
      <c r="C64" s="40">
        <v>16</v>
      </c>
      <c r="D64" s="43">
        <v>1</v>
      </c>
      <c r="E64" s="43">
        <v>1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2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>
        <f t="shared" si="21"/>
        <v>1</v>
      </c>
    </row>
    <row r="65" spans="1:39" x14ac:dyDescent="0.2">
      <c r="A65" s="213"/>
      <c r="B65" s="167"/>
      <c r="C65" s="42">
        <v>17</v>
      </c>
      <c r="D65" s="43">
        <v>1</v>
      </c>
      <c r="E65" s="43">
        <v>1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2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>
        <f t="shared" si="21"/>
        <v>1</v>
      </c>
    </row>
    <row r="66" spans="1:39" x14ac:dyDescent="0.2">
      <c r="A66" s="213"/>
      <c r="B66" s="166">
        <v>7</v>
      </c>
      <c r="C66" s="40">
        <v>18</v>
      </c>
      <c r="D66" s="43">
        <v>1</v>
      </c>
      <c r="E66" s="43">
        <v>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2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>
        <f t="shared" si="21"/>
        <v>1</v>
      </c>
    </row>
    <row r="67" spans="1:39" x14ac:dyDescent="0.2">
      <c r="A67" s="213"/>
      <c r="B67" s="167"/>
      <c r="C67" s="42">
        <v>19</v>
      </c>
      <c r="D67" s="43">
        <v>1</v>
      </c>
      <c r="E67" s="43">
        <v>1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2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>
        <f t="shared" si="21"/>
        <v>1</v>
      </c>
    </row>
    <row r="68" spans="1:39" x14ac:dyDescent="0.2">
      <c r="A68" s="213"/>
      <c r="B68" s="167"/>
      <c r="C68" s="40">
        <v>20</v>
      </c>
      <c r="D68" s="43">
        <v>1</v>
      </c>
      <c r="E68" s="43">
        <v>1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2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>
        <f t="shared" si="21"/>
        <v>1</v>
      </c>
    </row>
    <row r="69" spans="1:39" x14ac:dyDescent="0.2">
      <c r="A69" s="213"/>
      <c r="B69" s="168">
        <v>8</v>
      </c>
      <c r="C69" s="42">
        <v>21</v>
      </c>
      <c r="D69" s="43">
        <v>1</v>
      </c>
      <c r="E69" s="43">
        <v>1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2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>
        <f t="shared" si="21"/>
        <v>1</v>
      </c>
    </row>
    <row r="70" spans="1:39" x14ac:dyDescent="0.2">
      <c r="A70" s="213"/>
      <c r="B70" s="169"/>
      <c r="C70" s="40">
        <v>22</v>
      </c>
      <c r="D70" s="43">
        <v>1</v>
      </c>
      <c r="E70" s="43">
        <v>1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2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>
        <f t="shared" si="21"/>
        <v>1</v>
      </c>
    </row>
    <row r="71" spans="1:39" x14ac:dyDescent="0.2">
      <c r="A71" s="213"/>
      <c r="B71" s="169"/>
      <c r="C71" s="42">
        <v>23</v>
      </c>
      <c r="D71" s="43">
        <v>1</v>
      </c>
      <c r="E71" s="43">
        <v>1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2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>
        <f t="shared" si="21"/>
        <v>1</v>
      </c>
    </row>
    <row r="72" spans="1:39" x14ac:dyDescent="0.2">
      <c r="A72" s="213"/>
      <c r="B72" s="170"/>
      <c r="C72" s="40">
        <v>24</v>
      </c>
      <c r="D72" s="43">
        <v>1</v>
      </c>
      <c r="E72" s="43">
        <v>9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1</v>
      </c>
      <c r="AH72" s="4">
        <f t="shared" si="16"/>
        <v>0</v>
      </c>
      <c r="AI72" s="4">
        <f t="shared" si="17"/>
        <v>0</v>
      </c>
      <c r="AJ72" s="4">
        <f t="shared" si="18"/>
        <v>1</v>
      </c>
      <c r="AK72" s="4">
        <f t="shared" si="19"/>
        <v>0</v>
      </c>
      <c r="AL72" s="4">
        <f t="shared" si="20"/>
        <v>0</v>
      </c>
      <c r="AM72" s="116">
        <f t="shared" si="21"/>
        <v>0.5</v>
      </c>
    </row>
    <row r="73" spans="1:39" x14ac:dyDescent="0.2">
      <c r="A73" s="213"/>
      <c r="B73" s="62">
        <v>9</v>
      </c>
      <c r="C73" s="64">
        <v>25</v>
      </c>
      <c r="D73" s="43">
        <v>1</v>
      </c>
      <c r="E73" s="43">
        <v>9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1</v>
      </c>
      <c r="AH73" s="4">
        <f t="shared" si="16"/>
        <v>0</v>
      </c>
      <c r="AI73" s="4">
        <f t="shared" si="17"/>
        <v>0</v>
      </c>
      <c r="AJ73" s="4">
        <f t="shared" si="18"/>
        <v>1</v>
      </c>
      <c r="AK73" s="4">
        <f t="shared" si="19"/>
        <v>0</v>
      </c>
      <c r="AL73" s="4">
        <f t="shared" si="20"/>
        <v>0</v>
      </c>
      <c r="AM73" s="116">
        <f t="shared" si="21"/>
        <v>0.5</v>
      </c>
    </row>
    <row r="74" spans="1:39" x14ac:dyDescent="0.2">
      <c r="A74" s="213"/>
      <c r="B74" s="61">
        <v>10</v>
      </c>
      <c r="C74" s="40">
        <v>26</v>
      </c>
      <c r="D74" s="43">
        <v>1</v>
      </c>
      <c r="E74" s="43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1</v>
      </c>
      <c r="AH74" s="4">
        <f t="shared" si="16"/>
        <v>0</v>
      </c>
      <c r="AI74" s="4">
        <f t="shared" si="17"/>
        <v>0</v>
      </c>
      <c r="AJ74" s="40">
        <f t="shared" si="18"/>
        <v>1</v>
      </c>
      <c r="AK74" s="40">
        <f t="shared" si="19"/>
        <v>0</v>
      </c>
      <c r="AL74" s="4">
        <f t="shared" si="20"/>
        <v>0</v>
      </c>
      <c r="AM74" s="116">
        <f t="shared" si="21"/>
        <v>0.5</v>
      </c>
    </row>
    <row r="75" spans="1:39" x14ac:dyDescent="0.2">
      <c r="A75" s="213"/>
      <c r="B75" s="210">
        <v>11</v>
      </c>
      <c r="C75" s="42">
        <v>27</v>
      </c>
      <c r="D75" s="43">
        <v>1</v>
      </c>
      <c r="E75" s="43">
        <v>9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1</v>
      </c>
      <c r="AH75" s="4">
        <f t="shared" si="16"/>
        <v>0</v>
      </c>
      <c r="AI75" s="4">
        <f t="shared" si="17"/>
        <v>0</v>
      </c>
      <c r="AJ75" s="4">
        <f t="shared" si="18"/>
        <v>1</v>
      </c>
      <c r="AK75" s="4">
        <f t="shared" si="19"/>
        <v>0</v>
      </c>
      <c r="AL75" s="4">
        <f t="shared" si="20"/>
        <v>0</v>
      </c>
      <c r="AM75" s="116">
        <f t="shared" si="21"/>
        <v>0.5</v>
      </c>
    </row>
    <row r="76" spans="1:39" x14ac:dyDescent="0.2">
      <c r="A76" s="213"/>
      <c r="B76" s="169"/>
      <c r="C76" s="40">
        <v>28</v>
      </c>
      <c r="D76" s="43">
        <v>1</v>
      </c>
      <c r="E76" s="43">
        <v>9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1</v>
      </c>
      <c r="AH76" s="4">
        <f t="shared" si="16"/>
        <v>0</v>
      </c>
      <c r="AI76" s="4">
        <f t="shared" si="17"/>
        <v>0</v>
      </c>
      <c r="AJ76" s="40">
        <f t="shared" si="18"/>
        <v>1</v>
      </c>
      <c r="AK76" s="40">
        <f t="shared" si="19"/>
        <v>0</v>
      </c>
      <c r="AL76" s="4">
        <f t="shared" si="20"/>
        <v>0</v>
      </c>
      <c r="AM76" s="116">
        <f t="shared" si="21"/>
        <v>0.5</v>
      </c>
    </row>
    <row r="77" spans="1:39" x14ac:dyDescent="0.2">
      <c r="A77" s="213"/>
      <c r="B77" s="169"/>
      <c r="C77" s="42">
        <v>29</v>
      </c>
      <c r="D77" s="43">
        <v>1</v>
      </c>
      <c r="E77" s="43">
        <v>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1</v>
      </c>
      <c r="AH77" s="4">
        <f t="shared" si="16"/>
        <v>0</v>
      </c>
      <c r="AI77" s="4">
        <f t="shared" si="17"/>
        <v>0</v>
      </c>
      <c r="AJ77" s="4">
        <f t="shared" si="18"/>
        <v>1</v>
      </c>
      <c r="AK77" s="4">
        <f t="shared" si="19"/>
        <v>0</v>
      </c>
      <c r="AL77" s="4">
        <f t="shared" si="20"/>
        <v>0</v>
      </c>
      <c r="AM77" s="116">
        <f t="shared" si="21"/>
        <v>0.5</v>
      </c>
    </row>
    <row r="78" spans="1:39" x14ac:dyDescent="0.2">
      <c r="A78" s="213"/>
      <c r="B78" s="170"/>
      <c r="C78" s="40">
        <v>30</v>
      </c>
      <c r="D78" s="43">
        <v>1</v>
      </c>
      <c r="E78" s="43">
        <v>9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1</v>
      </c>
      <c r="AH78" s="4">
        <f t="shared" si="16"/>
        <v>0</v>
      </c>
      <c r="AI78" s="4">
        <f t="shared" si="17"/>
        <v>0</v>
      </c>
      <c r="AJ78" s="40">
        <f t="shared" si="18"/>
        <v>1</v>
      </c>
      <c r="AK78" s="40">
        <f t="shared" si="19"/>
        <v>0</v>
      </c>
      <c r="AL78" s="4">
        <f t="shared" si="20"/>
        <v>0</v>
      </c>
      <c r="AM78" s="116">
        <f t="shared" si="21"/>
        <v>0.5</v>
      </c>
    </row>
    <row r="79" spans="1:39" x14ac:dyDescent="0.2">
      <c r="A79" s="213"/>
      <c r="B79" s="210">
        <v>12</v>
      </c>
      <c r="C79" s="42">
        <v>31</v>
      </c>
      <c r="D79" s="43">
        <v>1</v>
      </c>
      <c r="E79" s="43">
        <v>9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1</v>
      </c>
      <c r="AH79" s="4">
        <f t="shared" si="16"/>
        <v>0</v>
      </c>
      <c r="AI79" s="4">
        <f t="shared" si="17"/>
        <v>0</v>
      </c>
      <c r="AJ79" s="4">
        <f t="shared" si="18"/>
        <v>1</v>
      </c>
      <c r="AK79" s="4">
        <f t="shared" si="19"/>
        <v>0</v>
      </c>
      <c r="AL79" s="4">
        <f t="shared" si="20"/>
        <v>0</v>
      </c>
      <c r="AM79" s="116">
        <f t="shared" si="21"/>
        <v>0.5</v>
      </c>
    </row>
    <row r="80" spans="1:39" x14ac:dyDescent="0.2">
      <c r="A80" s="213"/>
      <c r="B80" s="215"/>
      <c r="C80" s="40">
        <v>32</v>
      </c>
      <c r="D80" s="43">
        <v>1</v>
      </c>
      <c r="E80" s="43">
        <v>9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1</v>
      </c>
      <c r="AH80" s="4">
        <f t="shared" si="16"/>
        <v>0</v>
      </c>
      <c r="AI80" s="4">
        <f t="shared" si="17"/>
        <v>0</v>
      </c>
      <c r="AJ80" s="40">
        <f t="shared" si="18"/>
        <v>1</v>
      </c>
      <c r="AK80" s="40">
        <f t="shared" si="19"/>
        <v>0</v>
      </c>
      <c r="AL80" s="4">
        <f t="shared" si="20"/>
        <v>0</v>
      </c>
      <c r="AM80" s="116">
        <f t="shared" si="21"/>
        <v>0.5</v>
      </c>
    </row>
    <row r="81" spans="1:39" x14ac:dyDescent="0.2">
      <c r="A81" s="213"/>
      <c r="B81" s="215"/>
      <c r="C81" s="42">
        <v>33</v>
      </c>
      <c r="D81" s="43">
        <v>1</v>
      </c>
      <c r="E81" s="43">
        <v>9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1</v>
      </c>
      <c r="AH81" s="4">
        <f t="shared" si="16"/>
        <v>0</v>
      </c>
      <c r="AI81" s="4">
        <f t="shared" si="17"/>
        <v>0</v>
      </c>
      <c r="AJ81" s="4">
        <f t="shared" si="18"/>
        <v>1</v>
      </c>
      <c r="AK81" s="4">
        <f t="shared" si="19"/>
        <v>0</v>
      </c>
      <c r="AL81" s="4">
        <f t="shared" si="20"/>
        <v>0</v>
      </c>
      <c r="AM81" s="116">
        <f t="shared" si="21"/>
        <v>0.5</v>
      </c>
    </row>
    <row r="82" spans="1:39" x14ac:dyDescent="0.2">
      <c r="A82" s="213"/>
      <c r="B82" s="216"/>
      <c r="C82" s="40">
        <v>34</v>
      </c>
      <c r="D82" s="43">
        <v>1</v>
      </c>
      <c r="E82" s="43">
        <v>9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1</v>
      </c>
      <c r="AH82" s="4">
        <f t="shared" si="16"/>
        <v>0</v>
      </c>
      <c r="AI82" s="4">
        <f t="shared" si="17"/>
        <v>0</v>
      </c>
      <c r="AJ82" s="40">
        <f t="shared" si="18"/>
        <v>1</v>
      </c>
      <c r="AK82" s="40">
        <f t="shared" si="19"/>
        <v>0</v>
      </c>
      <c r="AL82" s="4">
        <f t="shared" si="20"/>
        <v>0</v>
      </c>
      <c r="AM82" s="116">
        <f t="shared" si="21"/>
        <v>0.5</v>
      </c>
    </row>
    <row r="83" spans="1:39" x14ac:dyDescent="0.2">
      <c r="A83" s="213"/>
      <c r="B83" s="210">
        <v>13</v>
      </c>
      <c r="C83" s="42">
        <v>35</v>
      </c>
      <c r="D83" s="43">
        <v>1</v>
      </c>
      <c r="E83" s="43">
        <v>9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1</v>
      </c>
      <c r="AH83" s="4">
        <f t="shared" si="16"/>
        <v>0</v>
      </c>
      <c r="AI83" s="4">
        <f t="shared" si="17"/>
        <v>0</v>
      </c>
      <c r="AJ83" s="4">
        <f t="shared" si="18"/>
        <v>1</v>
      </c>
      <c r="AK83" s="4">
        <f t="shared" si="19"/>
        <v>0</v>
      </c>
      <c r="AL83" s="4">
        <f t="shared" si="20"/>
        <v>0</v>
      </c>
      <c r="AM83" s="116">
        <f t="shared" si="21"/>
        <v>0.5</v>
      </c>
    </row>
    <row r="84" spans="1:39" x14ac:dyDescent="0.2">
      <c r="A84" s="213"/>
      <c r="B84" s="215"/>
      <c r="C84" s="63">
        <v>36</v>
      </c>
      <c r="D84" s="43">
        <v>1</v>
      </c>
      <c r="E84" s="43">
        <v>9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1</v>
      </c>
      <c r="AH84" s="4">
        <f t="shared" si="16"/>
        <v>0</v>
      </c>
      <c r="AI84" s="4">
        <f t="shared" si="17"/>
        <v>0</v>
      </c>
      <c r="AJ84" s="4">
        <f t="shared" si="18"/>
        <v>1</v>
      </c>
      <c r="AK84" s="4">
        <f t="shared" si="19"/>
        <v>0</v>
      </c>
      <c r="AL84" s="4">
        <f t="shared" si="20"/>
        <v>0</v>
      </c>
      <c r="AM84" s="116">
        <f t="shared" si="21"/>
        <v>0.5</v>
      </c>
    </row>
    <row r="85" spans="1:39" x14ac:dyDescent="0.2">
      <c r="A85" s="213"/>
      <c r="B85" s="215"/>
      <c r="C85" s="64">
        <v>37</v>
      </c>
      <c r="D85" s="43">
        <v>1</v>
      </c>
      <c r="E85" s="43">
        <v>9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1</v>
      </c>
      <c r="AH85" s="4">
        <f t="shared" si="16"/>
        <v>0</v>
      </c>
      <c r="AI85" s="4">
        <f t="shared" si="17"/>
        <v>0</v>
      </c>
      <c r="AJ85" s="40">
        <f t="shared" si="18"/>
        <v>1</v>
      </c>
      <c r="AK85" s="40">
        <f t="shared" si="19"/>
        <v>0</v>
      </c>
      <c r="AL85" s="4">
        <f t="shared" si="20"/>
        <v>0</v>
      </c>
      <c r="AM85" s="116">
        <f t="shared" si="21"/>
        <v>0.5</v>
      </c>
    </row>
    <row r="86" spans="1:39" ht="13.5" thickBot="1" x14ac:dyDescent="0.25">
      <c r="A86" s="213"/>
      <c r="B86" s="216"/>
      <c r="C86" s="63">
        <v>38</v>
      </c>
      <c r="D86" s="43">
        <v>1</v>
      </c>
      <c r="E86" s="43">
        <v>9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1</v>
      </c>
      <c r="AH86" s="4">
        <f t="shared" si="16"/>
        <v>0</v>
      </c>
      <c r="AI86" s="4">
        <f t="shared" si="17"/>
        <v>0</v>
      </c>
      <c r="AJ86" s="4">
        <f t="shared" si="18"/>
        <v>1</v>
      </c>
      <c r="AK86" s="4">
        <f t="shared" si="19"/>
        <v>0</v>
      </c>
      <c r="AL86" s="4">
        <f t="shared" si="20"/>
        <v>0</v>
      </c>
      <c r="AM86" s="116">
        <f t="shared" si="21"/>
        <v>0.5</v>
      </c>
    </row>
    <row r="87" spans="1:39" x14ac:dyDescent="0.2">
      <c r="A87" s="213"/>
      <c r="B87" s="217">
        <v>14</v>
      </c>
      <c r="C87" s="113">
        <v>39</v>
      </c>
      <c r="D87" s="43">
        <v>1</v>
      </c>
      <c r="E87" s="43">
        <v>9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1</v>
      </c>
      <c r="AH87" s="115">
        <f t="shared" si="16"/>
        <v>0</v>
      </c>
      <c r="AI87" s="115">
        <f t="shared" si="17"/>
        <v>0</v>
      </c>
      <c r="AJ87" s="115">
        <f t="shared" si="18"/>
        <v>1</v>
      </c>
      <c r="AK87" s="115">
        <f t="shared" si="19"/>
        <v>0</v>
      </c>
      <c r="AL87" s="115">
        <f t="shared" si="20"/>
        <v>0</v>
      </c>
      <c r="AM87" s="116">
        <f t="shared" si="21"/>
        <v>0.5</v>
      </c>
    </row>
    <row r="88" spans="1:39" x14ac:dyDescent="0.2">
      <c r="A88" s="213"/>
      <c r="B88" s="215"/>
      <c r="C88" s="63">
        <v>40</v>
      </c>
      <c r="D88" s="43">
        <v>1</v>
      </c>
      <c r="E88" s="43">
        <v>9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1</v>
      </c>
      <c r="AH88" s="4">
        <f t="shared" si="16"/>
        <v>0</v>
      </c>
      <c r="AI88" s="4">
        <f t="shared" si="17"/>
        <v>0</v>
      </c>
      <c r="AJ88" s="4">
        <f t="shared" si="18"/>
        <v>1</v>
      </c>
      <c r="AK88" s="4">
        <f t="shared" si="19"/>
        <v>0</v>
      </c>
      <c r="AL88" s="4">
        <f t="shared" si="20"/>
        <v>0</v>
      </c>
      <c r="AM88" s="116">
        <f t="shared" si="21"/>
        <v>0.5</v>
      </c>
    </row>
    <row r="89" spans="1:39" x14ac:dyDescent="0.2">
      <c r="A89" s="214"/>
      <c r="B89" s="216"/>
      <c r="C89" s="63">
        <v>41</v>
      </c>
      <c r="D89" s="43">
        <v>1</v>
      </c>
      <c r="E89" s="43">
        <v>9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1</v>
      </c>
      <c r="AH89" s="4">
        <f t="shared" si="16"/>
        <v>0</v>
      </c>
      <c r="AI89" s="4">
        <f t="shared" si="17"/>
        <v>0</v>
      </c>
      <c r="AJ89" s="4">
        <f t="shared" si="18"/>
        <v>1</v>
      </c>
      <c r="AK89" s="4">
        <f t="shared" si="19"/>
        <v>0</v>
      </c>
      <c r="AL89" s="4">
        <f t="shared" si="20"/>
        <v>0</v>
      </c>
      <c r="AM89" s="116">
        <f t="shared" si="21"/>
        <v>0.5</v>
      </c>
    </row>
    <row r="90" spans="1:39" x14ac:dyDescent="0.2">
      <c r="A90" s="174" t="s">
        <v>29</v>
      </c>
      <c r="B90" s="175"/>
      <c r="C90" s="58">
        <v>1</v>
      </c>
      <c r="D90" s="67">
        <f t="shared" ref="D90:AF90" si="22">COUNTIF(D49:D89,1)</f>
        <v>41</v>
      </c>
      <c r="E90" s="67">
        <f t="shared" si="22"/>
        <v>23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 x14ac:dyDescent="0.2">
      <c r="A91" s="176"/>
      <c r="B91" s="177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 x14ac:dyDescent="0.2">
      <c r="A92" s="176"/>
      <c r="B92" s="177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 x14ac:dyDescent="0.2">
      <c r="A93" s="176"/>
      <c r="B93" s="177"/>
      <c r="C93" s="58">
        <v>9</v>
      </c>
      <c r="D93" s="67">
        <f t="shared" ref="D93:AF93" si="25">COUNTIF(D49:D89,9)</f>
        <v>0</v>
      </c>
      <c r="E93" s="67">
        <f t="shared" si="25"/>
        <v>18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 x14ac:dyDescent="0.2">
      <c r="A94" s="176"/>
      <c r="B94" s="177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 x14ac:dyDescent="0.2">
      <c r="A95" s="178"/>
      <c r="B95" s="179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5" thickBot="1" x14ac:dyDescent="0.25">
      <c r="A96" s="173" t="s">
        <v>33</v>
      </c>
      <c r="B96" s="173"/>
      <c r="C96" s="108" t="s">
        <v>18</v>
      </c>
      <c r="D96" s="112">
        <f>D105/(38-D95)</f>
        <v>1</v>
      </c>
      <c r="E96" s="112">
        <f t="shared" ref="E96:AF96" si="28">E105/(38-E95)</f>
        <v>0.60526315789473684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 x14ac:dyDescent="0.25">
      <c r="A97" s="173" t="s">
        <v>34</v>
      </c>
      <c r="B97" s="173"/>
      <c r="C97" s="108" t="s">
        <v>18</v>
      </c>
      <c r="D97" s="112">
        <f>D90/(41-D95)</f>
        <v>1</v>
      </c>
      <c r="E97" s="112">
        <f t="shared" ref="E97:AF97" si="29">E90/(41-E95)</f>
        <v>0.56097560975609762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 x14ac:dyDescent="0.2">
      <c r="A98" s="88"/>
      <c r="B98" s="89"/>
      <c r="C98" s="92"/>
      <c r="D98" s="110" t="str">
        <f>D9</f>
        <v>a a</v>
      </c>
      <c r="E98" s="111" t="str">
        <f t="shared" ref="E98:AF98" si="30">E9</f>
        <v>b b</v>
      </c>
      <c r="F98" s="111" t="str">
        <f t="shared" si="30"/>
        <v xml:space="preserve"> 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 x14ac:dyDescent="0.2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80"/>
      <c r="AH99" s="180"/>
      <c r="AI99" s="180"/>
      <c r="AJ99" s="180"/>
      <c r="AK99" s="180"/>
      <c r="AL99" s="180"/>
      <c r="AM99" s="180"/>
    </row>
    <row r="100" spans="1:39" x14ac:dyDescent="0.2">
      <c r="A100" s="59"/>
      <c r="B100" s="59"/>
      <c r="C100" s="59"/>
    </row>
    <row r="101" spans="1:39" x14ac:dyDescent="0.2">
      <c r="A101" s="59"/>
      <c r="B101" s="59"/>
      <c r="C101" s="59"/>
    </row>
    <row r="105" spans="1:39" hidden="1" x14ac:dyDescent="0.2">
      <c r="D105" s="39">
        <f>COUNTIF(D49:D86,1)</f>
        <v>38</v>
      </c>
      <c r="E105" s="39">
        <f t="shared" ref="E105:AF105" si="31">COUNTIF(E49:E86,1)</f>
        <v>23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>
        <f t="shared" ref="AM105" si="32">IF(ISERROR(AG105/($I$4-AL105)),"-",AG105/($I$4-AL105))</f>
        <v>0</v>
      </c>
    </row>
    <row r="106" spans="1:39" ht="13.15" hidden="1" customHeight="1" x14ac:dyDescent="0.2"/>
    <row r="107" spans="1:39" s="124" customFormat="1" ht="11.25" hidden="1" x14ac:dyDescent="0.2">
      <c r="A107" s="209" t="s">
        <v>20</v>
      </c>
      <c r="B107" s="124" t="s">
        <v>43</v>
      </c>
    </row>
    <row r="108" spans="1:39" s="124" customFormat="1" ht="11.25" hidden="1" x14ac:dyDescent="0.2">
      <c r="A108" s="209"/>
      <c r="B108" s="124" t="s">
        <v>44</v>
      </c>
      <c r="D108" s="124">
        <f>COUNTIF(D49:D57,"ABS")</f>
        <v>0</v>
      </c>
      <c r="E108" s="124">
        <f t="shared" ref="E108:AF108" si="33">COUNTIF(E49:E57,"ABS")</f>
        <v>0</v>
      </c>
      <c r="F108" s="124">
        <f t="shared" si="33"/>
        <v>0</v>
      </c>
      <c r="G108" s="124">
        <f t="shared" si="33"/>
        <v>0</v>
      </c>
      <c r="H108" s="124">
        <f t="shared" si="33"/>
        <v>0</v>
      </c>
      <c r="I108" s="124">
        <f t="shared" si="33"/>
        <v>0</v>
      </c>
      <c r="J108" s="124">
        <f t="shared" si="33"/>
        <v>0</v>
      </c>
      <c r="K108" s="124">
        <f t="shared" si="33"/>
        <v>0</v>
      </c>
      <c r="L108" s="124">
        <f t="shared" si="33"/>
        <v>0</v>
      </c>
      <c r="M108" s="124">
        <f t="shared" si="33"/>
        <v>0</v>
      </c>
      <c r="N108" s="124">
        <f t="shared" si="33"/>
        <v>0</v>
      </c>
      <c r="O108" s="124">
        <f t="shared" si="33"/>
        <v>0</v>
      </c>
      <c r="P108" s="124">
        <f t="shared" si="33"/>
        <v>0</v>
      </c>
      <c r="Q108" s="124">
        <f t="shared" si="33"/>
        <v>0</v>
      </c>
      <c r="R108" s="124">
        <f t="shared" si="33"/>
        <v>0</v>
      </c>
      <c r="S108" s="124">
        <f t="shared" si="33"/>
        <v>0</v>
      </c>
      <c r="T108" s="124">
        <f t="shared" si="33"/>
        <v>0</v>
      </c>
      <c r="U108" s="124">
        <f t="shared" si="33"/>
        <v>0</v>
      </c>
      <c r="V108" s="124">
        <f t="shared" si="33"/>
        <v>0</v>
      </c>
      <c r="W108" s="124">
        <f t="shared" si="33"/>
        <v>0</v>
      </c>
      <c r="X108" s="124">
        <f t="shared" si="33"/>
        <v>0</v>
      </c>
      <c r="Y108" s="124">
        <f t="shared" si="33"/>
        <v>0</v>
      </c>
      <c r="Z108" s="124">
        <f t="shared" si="33"/>
        <v>0</v>
      </c>
      <c r="AA108" s="124">
        <f t="shared" si="33"/>
        <v>0</v>
      </c>
      <c r="AB108" s="124">
        <f t="shared" si="33"/>
        <v>0</v>
      </c>
      <c r="AC108" s="124">
        <f t="shared" si="33"/>
        <v>0</v>
      </c>
      <c r="AD108" s="124">
        <f t="shared" si="33"/>
        <v>0</v>
      </c>
      <c r="AE108" s="124">
        <f t="shared" si="33"/>
        <v>0</v>
      </c>
      <c r="AF108" s="124">
        <f t="shared" si="33"/>
        <v>0</v>
      </c>
    </row>
    <row r="109" spans="1:39" s="124" customFormat="1" ht="11.25" hidden="1" x14ac:dyDescent="0.2">
      <c r="A109" s="209"/>
      <c r="B109" s="124" t="s">
        <v>45</v>
      </c>
      <c r="D109" s="124">
        <f>COUNTIF(D58,"ABS")</f>
        <v>0</v>
      </c>
      <c r="E109" s="124">
        <f t="shared" ref="E109:AF112" si="34">COUNTIF(E58,"ABS")</f>
        <v>0</v>
      </c>
      <c r="F109" s="124">
        <f t="shared" si="34"/>
        <v>0</v>
      </c>
      <c r="G109" s="124">
        <f t="shared" si="34"/>
        <v>0</v>
      </c>
      <c r="H109" s="124">
        <f t="shared" si="34"/>
        <v>0</v>
      </c>
      <c r="I109" s="124">
        <f t="shared" si="34"/>
        <v>0</v>
      </c>
      <c r="J109" s="124">
        <f t="shared" si="34"/>
        <v>0</v>
      </c>
      <c r="K109" s="124">
        <f t="shared" si="34"/>
        <v>0</v>
      </c>
      <c r="L109" s="124">
        <f t="shared" si="34"/>
        <v>0</v>
      </c>
      <c r="M109" s="124">
        <f t="shared" si="34"/>
        <v>0</v>
      </c>
      <c r="N109" s="124">
        <f t="shared" si="34"/>
        <v>0</v>
      </c>
      <c r="O109" s="124">
        <f t="shared" si="34"/>
        <v>0</v>
      </c>
      <c r="P109" s="124">
        <f t="shared" si="34"/>
        <v>0</v>
      </c>
      <c r="Q109" s="124">
        <f t="shared" si="34"/>
        <v>0</v>
      </c>
      <c r="R109" s="124">
        <f t="shared" si="34"/>
        <v>0</v>
      </c>
      <c r="S109" s="124">
        <f t="shared" si="34"/>
        <v>0</v>
      </c>
      <c r="T109" s="124">
        <f t="shared" si="34"/>
        <v>0</v>
      </c>
      <c r="U109" s="124">
        <f t="shared" si="34"/>
        <v>0</v>
      </c>
      <c r="V109" s="124">
        <f t="shared" si="34"/>
        <v>0</v>
      </c>
      <c r="W109" s="124">
        <f t="shared" si="34"/>
        <v>0</v>
      </c>
      <c r="X109" s="124">
        <f t="shared" si="34"/>
        <v>0</v>
      </c>
      <c r="Y109" s="124">
        <f t="shared" si="34"/>
        <v>0</v>
      </c>
      <c r="Z109" s="124">
        <f t="shared" si="34"/>
        <v>0</v>
      </c>
      <c r="AA109" s="124">
        <f t="shared" si="34"/>
        <v>0</v>
      </c>
      <c r="AB109" s="124">
        <f t="shared" si="34"/>
        <v>0</v>
      </c>
      <c r="AC109" s="124">
        <f t="shared" si="34"/>
        <v>0</v>
      </c>
      <c r="AD109" s="124">
        <f t="shared" si="34"/>
        <v>0</v>
      </c>
      <c r="AE109" s="124">
        <f t="shared" si="34"/>
        <v>0</v>
      </c>
      <c r="AF109" s="124">
        <f t="shared" si="34"/>
        <v>0</v>
      </c>
    </row>
    <row r="110" spans="1:39" s="124" customFormat="1" ht="11.25" hidden="1" x14ac:dyDescent="0.2">
      <c r="A110" s="209"/>
      <c r="B110" s="124" t="s">
        <v>46</v>
      </c>
      <c r="D110" s="124">
        <f t="shared" ref="D110:S112" si="35">COUNTIF(D59,"ABS")</f>
        <v>0</v>
      </c>
      <c r="E110" s="124">
        <f t="shared" si="35"/>
        <v>0</v>
      </c>
      <c r="F110" s="124">
        <f t="shared" si="35"/>
        <v>0</v>
      </c>
      <c r="G110" s="124">
        <f t="shared" si="35"/>
        <v>0</v>
      </c>
      <c r="H110" s="124">
        <f t="shared" si="35"/>
        <v>0</v>
      </c>
      <c r="I110" s="124">
        <f t="shared" si="35"/>
        <v>0</v>
      </c>
      <c r="J110" s="124">
        <f t="shared" si="35"/>
        <v>0</v>
      </c>
      <c r="K110" s="124">
        <f t="shared" si="35"/>
        <v>0</v>
      </c>
      <c r="L110" s="124">
        <f t="shared" si="35"/>
        <v>0</v>
      </c>
      <c r="M110" s="124">
        <f t="shared" si="35"/>
        <v>0</v>
      </c>
      <c r="N110" s="124">
        <f t="shared" si="35"/>
        <v>0</v>
      </c>
      <c r="O110" s="124">
        <f t="shared" si="35"/>
        <v>0</v>
      </c>
      <c r="P110" s="124">
        <f t="shared" si="35"/>
        <v>0</v>
      </c>
      <c r="Q110" s="124">
        <f t="shared" si="35"/>
        <v>0</v>
      </c>
      <c r="R110" s="124">
        <f t="shared" si="35"/>
        <v>0</v>
      </c>
      <c r="S110" s="124">
        <f t="shared" si="35"/>
        <v>0</v>
      </c>
      <c r="T110" s="124">
        <f t="shared" si="34"/>
        <v>0</v>
      </c>
      <c r="U110" s="124">
        <f t="shared" si="34"/>
        <v>0</v>
      </c>
      <c r="V110" s="124">
        <f t="shared" si="34"/>
        <v>0</v>
      </c>
      <c r="W110" s="124">
        <f t="shared" si="34"/>
        <v>0</v>
      </c>
      <c r="X110" s="124">
        <f t="shared" si="34"/>
        <v>0</v>
      </c>
      <c r="Y110" s="124">
        <f t="shared" si="34"/>
        <v>0</v>
      </c>
      <c r="Z110" s="124">
        <f t="shared" si="34"/>
        <v>0</v>
      </c>
      <c r="AA110" s="124">
        <f t="shared" si="34"/>
        <v>0</v>
      </c>
      <c r="AB110" s="124">
        <f t="shared" si="34"/>
        <v>0</v>
      </c>
      <c r="AC110" s="124">
        <f t="shared" si="34"/>
        <v>0</v>
      </c>
      <c r="AD110" s="124">
        <f t="shared" si="34"/>
        <v>0</v>
      </c>
      <c r="AE110" s="124">
        <f t="shared" si="34"/>
        <v>0</v>
      </c>
      <c r="AF110" s="124">
        <f t="shared" si="34"/>
        <v>0</v>
      </c>
    </row>
    <row r="111" spans="1:39" s="124" customFormat="1" ht="11.25" hidden="1" x14ac:dyDescent="0.2">
      <c r="A111" s="209"/>
      <c r="B111" s="124" t="s">
        <v>47</v>
      </c>
      <c r="D111" s="124">
        <f t="shared" si="35"/>
        <v>0</v>
      </c>
      <c r="E111" s="124">
        <f t="shared" si="35"/>
        <v>0</v>
      </c>
      <c r="F111" s="124">
        <f t="shared" si="35"/>
        <v>0</v>
      </c>
      <c r="G111" s="124">
        <f t="shared" si="35"/>
        <v>0</v>
      </c>
      <c r="H111" s="124">
        <f t="shared" si="35"/>
        <v>0</v>
      </c>
      <c r="I111" s="124">
        <f t="shared" si="35"/>
        <v>0</v>
      </c>
      <c r="J111" s="124">
        <f t="shared" si="35"/>
        <v>0</v>
      </c>
      <c r="K111" s="124">
        <f t="shared" si="35"/>
        <v>0</v>
      </c>
      <c r="L111" s="124">
        <f t="shared" si="35"/>
        <v>0</v>
      </c>
      <c r="M111" s="124">
        <f t="shared" si="35"/>
        <v>0</v>
      </c>
      <c r="N111" s="124">
        <f t="shared" si="35"/>
        <v>0</v>
      </c>
      <c r="O111" s="124">
        <f t="shared" si="35"/>
        <v>0</v>
      </c>
      <c r="P111" s="124">
        <f t="shared" si="35"/>
        <v>0</v>
      </c>
      <c r="Q111" s="124">
        <f t="shared" si="35"/>
        <v>0</v>
      </c>
      <c r="R111" s="124">
        <f t="shared" si="35"/>
        <v>0</v>
      </c>
      <c r="S111" s="124">
        <f t="shared" si="35"/>
        <v>0</v>
      </c>
      <c r="T111" s="124">
        <f t="shared" si="34"/>
        <v>0</v>
      </c>
      <c r="U111" s="124">
        <f t="shared" si="34"/>
        <v>0</v>
      </c>
      <c r="V111" s="124">
        <f t="shared" si="34"/>
        <v>0</v>
      </c>
      <c r="W111" s="124">
        <f t="shared" si="34"/>
        <v>0</v>
      </c>
      <c r="X111" s="124">
        <f t="shared" si="34"/>
        <v>0</v>
      </c>
      <c r="Y111" s="124">
        <f t="shared" si="34"/>
        <v>0</v>
      </c>
      <c r="Z111" s="124">
        <f t="shared" si="34"/>
        <v>0</v>
      </c>
      <c r="AA111" s="124">
        <f t="shared" si="34"/>
        <v>0</v>
      </c>
      <c r="AB111" s="124">
        <f t="shared" si="34"/>
        <v>0</v>
      </c>
      <c r="AC111" s="124">
        <f t="shared" si="34"/>
        <v>0</v>
      </c>
      <c r="AD111" s="124">
        <f t="shared" si="34"/>
        <v>0</v>
      </c>
      <c r="AE111" s="124">
        <f t="shared" si="34"/>
        <v>0</v>
      </c>
      <c r="AF111" s="124">
        <f t="shared" si="34"/>
        <v>0</v>
      </c>
    </row>
    <row r="112" spans="1:39" s="124" customFormat="1" ht="11.25" hidden="1" x14ac:dyDescent="0.2">
      <c r="A112" s="209"/>
      <c r="B112" s="124" t="s">
        <v>48</v>
      </c>
      <c r="D112" s="124">
        <f>COUNTIF(D61,"ABS")</f>
        <v>0</v>
      </c>
      <c r="E112" s="124">
        <f t="shared" si="35"/>
        <v>0</v>
      </c>
      <c r="F112" s="124">
        <f t="shared" si="35"/>
        <v>0</v>
      </c>
      <c r="G112" s="124">
        <f t="shared" si="35"/>
        <v>0</v>
      </c>
      <c r="H112" s="124">
        <f t="shared" si="35"/>
        <v>0</v>
      </c>
      <c r="I112" s="124">
        <f t="shared" si="35"/>
        <v>0</v>
      </c>
      <c r="J112" s="124">
        <f t="shared" si="35"/>
        <v>0</v>
      </c>
      <c r="K112" s="124">
        <f t="shared" si="35"/>
        <v>0</v>
      </c>
      <c r="L112" s="124">
        <f t="shared" si="35"/>
        <v>0</v>
      </c>
      <c r="M112" s="124">
        <f t="shared" si="35"/>
        <v>0</v>
      </c>
      <c r="N112" s="124">
        <f t="shared" si="35"/>
        <v>0</v>
      </c>
      <c r="O112" s="124">
        <f t="shared" si="35"/>
        <v>0</v>
      </c>
      <c r="P112" s="124">
        <f t="shared" si="35"/>
        <v>0</v>
      </c>
      <c r="Q112" s="124">
        <f t="shared" si="35"/>
        <v>0</v>
      </c>
      <c r="R112" s="124">
        <f t="shared" si="35"/>
        <v>0</v>
      </c>
      <c r="S112" s="124">
        <f t="shared" si="35"/>
        <v>0</v>
      </c>
      <c r="T112" s="124">
        <f t="shared" si="34"/>
        <v>0</v>
      </c>
      <c r="U112" s="124">
        <f t="shared" si="34"/>
        <v>0</v>
      </c>
      <c r="V112" s="124">
        <f t="shared" si="34"/>
        <v>0</v>
      </c>
      <c r="W112" s="124">
        <f t="shared" si="34"/>
        <v>0</v>
      </c>
      <c r="X112" s="124">
        <f t="shared" si="34"/>
        <v>0</v>
      </c>
      <c r="Y112" s="124">
        <f t="shared" si="34"/>
        <v>0</v>
      </c>
      <c r="Z112" s="124">
        <f t="shared" si="34"/>
        <v>0</v>
      </c>
      <c r="AA112" s="124">
        <f t="shared" si="34"/>
        <v>0</v>
      </c>
      <c r="AB112" s="124">
        <f t="shared" si="34"/>
        <v>0</v>
      </c>
      <c r="AC112" s="124">
        <f t="shared" si="34"/>
        <v>0</v>
      </c>
      <c r="AD112" s="124">
        <f t="shared" si="34"/>
        <v>0</v>
      </c>
      <c r="AE112" s="124">
        <f t="shared" si="34"/>
        <v>0</v>
      </c>
      <c r="AF112" s="124">
        <f t="shared" si="34"/>
        <v>0</v>
      </c>
    </row>
    <row r="113" spans="1:32" s="124" customFormat="1" ht="11.25" hidden="1" x14ac:dyDescent="0.2">
      <c r="A113" s="209"/>
      <c r="B113" s="124" t="s">
        <v>49</v>
      </c>
      <c r="D113" s="124">
        <f>COUNTIF(D62:D65,"ABS")</f>
        <v>0</v>
      </c>
      <c r="E113" s="124">
        <f t="shared" ref="E113:AF113" si="36">COUNTIF(E62:E65,"ABS")</f>
        <v>0</v>
      </c>
      <c r="F113" s="124">
        <f t="shared" si="36"/>
        <v>0</v>
      </c>
      <c r="G113" s="124">
        <f t="shared" si="36"/>
        <v>0</v>
      </c>
      <c r="H113" s="124">
        <f t="shared" si="36"/>
        <v>0</v>
      </c>
      <c r="I113" s="124">
        <f t="shared" si="36"/>
        <v>0</v>
      </c>
      <c r="J113" s="124">
        <f t="shared" si="36"/>
        <v>0</v>
      </c>
      <c r="K113" s="124">
        <f t="shared" si="36"/>
        <v>0</v>
      </c>
      <c r="L113" s="124">
        <f t="shared" si="36"/>
        <v>0</v>
      </c>
      <c r="M113" s="124">
        <f t="shared" si="36"/>
        <v>0</v>
      </c>
      <c r="N113" s="124">
        <f t="shared" si="36"/>
        <v>0</v>
      </c>
      <c r="O113" s="124">
        <f t="shared" si="36"/>
        <v>0</v>
      </c>
      <c r="P113" s="124">
        <f t="shared" si="36"/>
        <v>0</v>
      </c>
      <c r="Q113" s="124">
        <f t="shared" si="36"/>
        <v>0</v>
      </c>
      <c r="R113" s="124">
        <f t="shared" si="36"/>
        <v>0</v>
      </c>
      <c r="S113" s="124">
        <f t="shared" si="36"/>
        <v>0</v>
      </c>
      <c r="T113" s="124">
        <f t="shared" si="36"/>
        <v>0</v>
      </c>
      <c r="U113" s="124">
        <f t="shared" si="36"/>
        <v>0</v>
      </c>
      <c r="V113" s="124">
        <f t="shared" si="36"/>
        <v>0</v>
      </c>
      <c r="W113" s="124">
        <f t="shared" si="36"/>
        <v>0</v>
      </c>
      <c r="X113" s="124">
        <f t="shared" si="36"/>
        <v>0</v>
      </c>
      <c r="Y113" s="124">
        <f t="shared" si="36"/>
        <v>0</v>
      </c>
      <c r="Z113" s="124">
        <f t="shared" si="36"/>
        <v>0</v>
      </c>
      <c r="AA113" s="124">
        <f t="shared" si="36"/>
        <v>0</v>
      </c>
      <c r="AB113" s="124">
        <f t="shared" si="36"/>
        <v>0</v>
      </c>
      <c r="AC113" s="124">
        <f t="shared" si="36"/>
        <v>0</v>
      </c>
      <c r="AD113" s="124">
        <f t="shared" si="36"/>
        <v>0</v>
      </c>
      <c r="AE113" s="124">
        <f t="shared" si="36"/>
        <v>0</v>
      </c>
      <c r="AF113" s="124">
        <f t="shared" si="36"/>
        <v>0</v>
      </c>
    </row>
    <row r="114" spans="1:32" s="124" customFormat="1" ht="11.25" hidden="1" x14ac:dyDescent="0.2">
      <c r="A114" s="209"/>
      <c r="B114" s="124" t="s">
        <v>50</v>
      </c>
      <c r="D114" s="124">
        <f>COUNTIF(D66:D68,"ABS")</f>
        <v>0</v>
      </c>
      <c r="E114" s="124">
        <f t="shared" ref="E114:AF114" si="37">COUNTIF(E66:E68,"ABS")</f>
        <v>0</v>
      </c>
      <c r="F114" s="124">
        <f t="shared" si="37"/>
        <v>0</v>
      </c>
      <c r="G114" s="124">
        <f t="shared" si="37"/>
        <v>0</v>
      </c>
      <c r="H114" s="124">
        <f t="shared" si="37"/>
        <v>0</v>
      </c>
      <c r="I114" s="124">
        <f t="shared" si="37"/>
        <v>0</v>
      </c>
      <c r="J114" s="124">
        <f t="shared" si="37"/>
        <v>0</v>
      </c>
      <c r="K114" s="124">
        <f t="shared" si="37"/>
        <v>0</v>
      </c>
      <c r="L114" s="124">
        <f t="shared" si="37"/>
        <v>0</v>
      </c>
      <c r="M114" s="124">
        <f t="shared" si="37"/>
        <v>0</v>
      </c>
      <c r="N114" s="124">
        <f t="shared" si="37"/>
        <v>0</v>
      </c>
      <c r="O114" s="124">
        <f t="shared" si="37"/>
        <v>0</v>
      </c>
      <c r="P114" s="124">
        <f t="shared" si="37"/>
        <v>0</v>
      </c>
      <c r="Q114" s="124">
        <f t="shared" si="37"/>
        <v>0</v>
      </c>
      <c r="R114" s="124">
        <f t="shared" si="37"/>
        <v>0</v>
      </c>
      <c r="S114" s="124">
        <f t="shared" si="37"/>
        <v>0</v>
      </c>
      <c r="T114" s="124">
        <f t="shared" si="37"/>
        <v>0</v>
      </c>
      <c r="U114" s="124">
        <f t="shared" si="37"/>
        <v>0</v>
      </c>
      <c r="V114" s="124">
        <f t="shared" si="37"/>
        <v>0</v>
      </c>
      <c r="W114" s="124">
        <f t="shared" si="37"/>
        <v>0</v>
      </c>
      <c r="X114" s="124">
        <f t="shared" si="37"/>
        <v>0</v>
      </c>
      <c r="Y114" s="124">
        <f t="shared" si="37"/>
        <v>0</v>
      </c>
      <c r="Z114" s="124">
        <f t="shared" si="37"/>
        <v>0</v>
      </c>
      <c r="AA114" s="124">
        <f t="shared" si="37"/>
        <v>0</v>
      </c>
      <c r="AB114" s="124">
        <f t="shared" si="37"/>
        <v>0</v>
      </c>
      <c r="AC114" s="124">
        <f t="shared" si="37"/>
        <v>0</v>
      </c>
      <c r="AD114" s="124">
        <f t="shared" si="37"/>
        <v>0</v>
      </c>
      <c r="AE114" s="124">
        <f t="shared" si="37"/>
        <v>0</v>
      </c>
      <c r="AF114" s="124">
        <f t="shared" si="37"/>
        <v>0</v>
      </c>
    </row>
    <row r="115" spans="1:32" s="124" customFormat="1" ht="11.25" hidden="1" x14ac:dyDescent="0.2">
      <c r="A115" s="209"/>
      <c r="B115" s="124" t="s">
        <v>51</v>
      </c>
      <c r="D115" s="124">
        <f>COUNTIF(D69:D72,"ABS")</f>
        <v>0</v>
      </c>
      <c r="E115" s="124">
        <f t="shared" ref="E115:AF115" si="38">COUNTIF(E69:E72,"ABS")</f>
        <v>0</v>
      </c>
      <c r="F115" s="124">
        <f t="shared" si="38"/>
        <v>0</v>
      </c>
      <c r="G115" s="124">
        <f t="shared" si="38"/>
        <v>0</v>
      </c>
      <c r="H115" s="124">
        <f t="shared" si="38"/>
        <v>0</v>
      </c>
      <c r="I115" s="124">
        <f t="shared" si="38"/>
        <v>0</v>
      </c>
      <c r="J115" s="124">
        <f t="shared" si="38"/>
        <v>0</v>
      </c>
      <c r="K115" s="124">
        <f t="shared" si="38"/>
        <v>0</v>
      </c>
      <c r="L115" s="124">
        <f t="shared" si="38"/>
        <v>0</v>
      </c>
      <c r="M115" s="124">
        <f t="shared" si="38"/>
        <v>0</v>
      </c>
      <c r="N115" s="124">
        <f t="shared" si="38"/>
        <v>0</v>
      </c>
      <c r="O115" s="124">
        <f t="shared" si="38"/>
        <v>0</v>
      </c>
      <c r="P115" s="124">
        <f t="shared" si="38"/>
        <v>0</v>
      </c>
      <c r="Q115" s="124">
        <f t="shared" si="38"/>
        <v>0</v>
      </c>
      <c r="R115" s="124">
        <f t="shared" si="38"/>
        <v>0</v>
      </c>
      <c r="S115" s="124">
        <f t="shared" si="38"/>
        <v>0</v>
      </c>
      <c r="T115" s="124">
        <f t="shared" si="38"/>
        <v>0</v>
      </c>
      <c r="U115" s="124">
        <f t="shared" si="38"/>
        <v>0</v>
      </c>
      <c r="V115" s="124">
        <f t="shared" si="38"/>
        <v>0</v>
      </c>
      <c r="W115" s="124">
        <f t="shared" si="38"/>
        <v>0</v>
      </c>
      <c r="X115" s="124">
        <f t="shared" si="38"/>
        <v>0</v>
      </c>
      <c r="Y115" s="124">
        <f t="shared" si="38"/>
        <v>0</v>
      </c>
      <c r="Z115" s="124">
        <f t="shared" si="38"/>
        <v>0</v>
      </c>
      <c r="AA115" s="124">
        <f t="shared" si="38"/>
        <v>0</v>
      </c>
      <c r="AB115" s="124">
        <f t="shared" si="38"/>
        <v>0</v>
      </c>
      <c r="AC115" s="124">
        <f t="shared" si="38"/>
        <v>0</v>
      </c>
      <c r="AD115" s="124">
        <f t="shared" si="38"/>
        <v>0</v>
      </c>
      <c r="AE115" s="124">
        <f t="shared" si="38"/>
        <v>0</v>
      </c>
      <c r="AF115" s="124">
        <f t="shared" si="38"/>
        <v>0</v>
      </c>
    </row>
    <row r="116" spans="1:32" s="124" customFormat="1" ht="11.25" hidden="1" x14ac:dyDescent="0.2">
      <c r="A116" s="209"/>
      <c r="B116" s="124" t="s">
        <v>52</v>
      </c>
      <c r="D116" s="124">
        <f>COUNTIF(D73,"ABS")</f>
        <v>0</v>
      </c>
      <c r="E116" s="124">
        <f t="shared" ref="E116:AF117" si="39">COUNTIF(E73,"ABS")</f>
        <v>0</v>
      </c>
      <c r="F116" s="124">
        <f t="shared" si="39"/>
        <v>0</v>
      </c>
      <c r="G116" s="124">
        <f t="shared" si="39"/>
        <v>0</v>
      </c>
      <c r="H116" s="124">
        <f t="shared" si="39"/>
        <v>0</v>
      </c>
      <c r="I116" s="124">
        <f t="shared" si="39"/>
        <v>0</v>
      </c>
      <c r="J116" s="124">
        <f t="shared" si="39"/>
        <v>0</v>
      </c>
      <c r="K116" s="124">
        <f t="shared" si="39"/>
        <v>0</v>
      </c>
      <c r="L116" s="124">
        <f t="shared" si="39"/>
        <v>0</v>
      </c>
      <c r="M116" s="124">
        <f t="shared" si="39"/>
        <v>0</v>
      </c>
      <c r="N116" s="124">
        <f t="shared" si="39"/>
        <v>0</v>
      </c>
      <c r="O116" s="124">
        <f t="shared" si="39"/>
        <v>0</v>
      </c>
      <c r="P116" s="124">
        <f t="shared" si="39"/>
        <v>0</v>
      </c>
      <c r="Q116" s="124">
        <f t="shared" si="39"/>
        <v>0</v>
      </c>
      <c r="R116" s="124">
        <f t="shared" si="39"/>
        <v>0</v>
      </c>
      <c r="S116" s="124">
        <f t="shared" si="39"/>
        <v>0</v>
      </c>
      <c r="T116" s="124">
        <f t="shared" si="39"/>
        <v>0</v>
      </c>
      <c r="U116" s="124">
        <f t="shared" si="39"/>
        <v>0</v>
      </c>
      <c r="V116" s="124">
        <f t="shared" si="39"/>
        <v>0</v>
      </c>
      <c r="W116" s="124">
        <f t="shared" si="39"/>
        <v>0</v>
      </c>
      <c r="X116" s="124">
        <f t="shared" si="39"/>
        <v>0</v>
      </c>
      <c r="Y116" s="124">
        <f t="shared" si="39"/>
        <v>0</v>
      </c>
      <c r="Z116" s="124">
        <f t="shared" si="39"/>
        <v>0</v>
      </c>
      <c r="AA116" s="124">
        <f t="shared" si="39"/>
        <v>0</v>
      </c>
      <c r="AB116" s="124">
        <f t="shared" si="39"/>
        <v>0</v>
      </c>
      <c r="AC116" s="124">
        <f t="shared" si="39"/>
        <v>0</v>
      </c>
      <c r="AD116" s="124">
        <f t="shared" si="39"/>
        <v>0</v>
      </c>
      <c r="AE116" s="124">
        <f t="shared" si="39"/>
        <v>0</v>
      </c>
      <c r="AF116" s="124">
        <f t="shared" si="39"/>
        <v>0</v>
      </c>
    </row>
    <row r="117" spans="1:32" s="124" customFormat="1" ht="11.25" hidden="1" x14ac:dyDescent="0.2">
      <c r="A117" s="209"/>
      <c r="B117" s="124" t="s">
        <v>53</v>
      </c>
      <c r="D117" s="124">
        <f>COUNTIF(D74,"ABS")</f>
        <v>0</v>
      </c>
      <c r="E117" s="124">
        <f t="shared" si="39"/>
        <v>0</v>
      </c>
      <c r="F117" s="124">
        <f t="shared" si="39"/>
        <v>0</v>
      </c>
      <c r="G117" s="124">
        <f t="shared" si="39"/>
        <v>0</v>
      </c>
      <c r="H117" s="124">
        <f t="shared" si="39"/>
        <v>0</v>
      </c>
      <c r="I117" s="124">
        <f t="shared" si="39"/>
        <v>0</v>
      </c>
      <c r="J117" s="124">
        <f t="shared" si="39"/>
        <v>0</v>
      </c>
      <c r="K117" s="124">
        <f t="shared" si="39"/>
        <v>0</v>
      </c>
      <c r="L117" s="124">
        <f t="shared" si="39"/>
        <v>0</v>
      </c>
      <c r="M117" s="124">
        <f t="shared" si="39"/>
        <v>0</v>
      </c>
      <c r="N117" s="124">
        <f t="shared" si="39"/>
        <v>0</v>
      </c>
      <c r="O117" s="124">
        <f t="shared" si="39"/>
        <v>0</v>
      </c>
      <c r="P117" s="124">
        <f t="shared" si="39"/>
        <v>0</v>
      </c>
      <c r="Q117" s="124">
        <f t="shared" si="39"/>
        <v>0</v>
      </c>
      <c r="R117" s="124">
        <f t="shared" si="39"/>
        <v>0</v>
      </c>
      <c r="S117" s="124">
        <f t="shared" si="39"/>
        <v>0</v>
      </c>
      <c r="T117" s="124">
        <f t="shared" si="39"/>
        <v>0</v>
      </c>
      <c r="U117" s="124">
        <f t="shared" si="39"/>
        <v>0</v>
      </c>
      <c r="V117" s="124">
        <f t="shared" si="39"/>
        <v>0</v>
      </c>
      <c r="W117" s="124">
        <f t="shared" si="39"/>
        <v>0</v>
      </c>
      <c r="X117" s="124">
        <f t="shared" si="39"/>
        <v>0</v>
      </c>
      <c r="Y117" s="124">
        <f t="shared" si="39"/>
        <v>0</v>
      </c>
      <c r="Z117" s="124">
        <f t="shared" si="39"/>
        <v>0</v>
      </c>
      <c r="AA117" s="124">
        <f t="shared" si="39"/>
        <v>0</v>
      </c>
      <c r="AB117" s="124">
        <f t="shared" si="39"/>
        <v>0</v>
      </c>
      <c r="AC117" s="124">
        <f t="shared" si="39"/>
        <v>0</v>
      </c>
      <c r="AD117" s="124">
        <f t="shared" si="39"/>
        <v>0</v>
      </c>
      <c r="AE117" s="124">
        <f t="shared" si="39"/>
        <v>0</v>
      </c>
      <c r="AF117" s="124">
        <f t="shared" si="39"/>
        <v>0</v>
      </c>
    </row>
    <row r="118" spans="1:32" s="124" customFormat="1" ht="11.25" hidden="1" x14ac:dyDescent="0.2">
      <c r="A118" s="209"/>
      <c r="B118" s="124" t="s">
        <v>54</v>
      </c>
      <c r="D118" s="124">
        <f>COUNTIF(D75:D78,"ABS")</f>
        <v>0</v>
      </c>
      <c r="E118" s="124">
        <f t="shared" ref="E118:AF118" si="40">COUNTIF(E75:E78,"ABS")</f>
        <v>0</v>
      </c>
      <c r="F118" s="124">
        <f t="shared" si="40"/>
        <v>0</v>
      </c>
      <c r="G118" s="124">
        <f t="shared" si="40"/>
        <v>0</v>
      </c>
      <c r="H118" s="124">
        <f t="shared" si="40"/>
        <v>0</v>
      </c>
      <c r="I118" s="124">
        <f t="shared" si="40"/>
        <v>0</v>
      </c>
      <c r="J118" s="124">
        <f t="shared" si="40"/>
        <v>0</v>
      </c>
      <c r="K118" s="124">
        <f t="shared" si="40"/>
        <v>0</v>
      </c>
      <c r="L118" s="124">
        <f t="shared" si="40"/>
        <v>0</v>
      </c>
      <c r="M118" s="124">
        <f t="shared" si="40"/>
        <v>0</v>
      </c>
      <c r="N118" s="124">
        <f t="shared" si="40"/>
        <v>0</v>
      </c>
      <c r="O118" s="124">
        <f t="shared" si="40"/>
        <v>0</v>
      </c>
      <c r="P118" s="124">
        <f t="shared" si="40"/>
        <v>0</v>
      </c>
      <c r="Q118" s="124">
        <f t="shared" si="40"/>
        <v>0</v>
      </c>
      <c r="R118" s="124">
        <f t="shared" si="40"/>
        <v>0</v>
      </c>
      <c r="S118" s="124">
        <f t="shared" si="40"/>
        <v>0</v>
      </c>
      <c r="T118" s="124">
        <f t="shared" si="40"/>
        <v>0</v>
      </c>
      <c r="U118" s="124">
        <f t="shared" si="40"/>
        <v>0</v>
      </c>
      <c r="V118" s="124">
        <f t="shared" si="40"/>
        <v>0</v>
      </c>
      <c r="W118" s="124">
        <f t="shared" si="40"/>
        <v>0</v>
      </c>
      <c r="X118" s="124">
        <f t="shared" si="40"/>
        <v>0</v>
      </c>
      <c r="Y118" s="124">
        <f t="shared" si="40"/>
        <v>0</v>
      </c>
      <c r="Z118" s="124">
        <f t="shared" si="40"/>
        <v>0</v>
      </c>
      <c r="AA118" s="124">
        <f t="shared" si="40"/>
        <v>0</v>
      </c>
      <c r="AB118" s="124">
        <f t="shared" si="40"/>
        <v>0</v>
      </c>
      <c r="AC118" s="124">
        <f t="shared" si="40"/>
        <v>0</v>
      </c>
      <c r="AD118" s="124">
        <f t="shared" si="40"/>
        <v>0</v>
      </c>
      <c r="AE118" s="124">
        <f t="shared" si="40"/>
        <v>0</v>
      </c>
      <c r="AF118" s="124">
        <f t="shared" si="40"/>
        <v>0</v>
      </c>
    </row>
    <row r="119" spans="1:32" s="124" customFormat="1" ht="11.25" hidden="1" x14ac:dyDescent="0.2">
      <c r="A119" s="209"/>
      <c r="B119" s="124" t="s">
        <v>55</v>
      </c>
      <c r="D119" s="124">
        <f>COUNTIF(D79:D82,"ABS")</f>
        <v>0</v>
      </c>
      <c r="E119" s="124">
        <f t="shared" ref="E119:AF119" si="41">COUNTIF(E79:E82,"ABS")</f>
        <v>0</v>
      </c>
      <c r="F119" s="124">
        <f t="shared" si="41"/>
        <v>0</v>
      </c>
      <c r="G119" s="124">
        <f t="shared" si="41"/>
        <v>0</v>
      </c>
      <c r="H119" s="124">
        <f t="shared" si="41"/>
        <v>0</v>
      </c>
      <c r="I119" s="124">
        <f t="shared" si="41"/>
        <v>0</v>
      </c>
      <c r="J119" s="124">
        <f t="shared" si="41"/>
        <v>0</v>
      </c>
      <c r="K119" s="124">
        <f t="shared" si="41"/>
        <v>0</v>
      </c>
      <c r="L119" s="124">
        <f t="shared" si="41"/>
        <v>0</v>
      </c>
      <c r="M119" s="124">
        <f t="shared" si="41"/>
        <v>0</v>
      </c>
      <c r="N119" s="124">
        <f t="shared" si="41"/>
        <v>0</v>
      </c>
      <c r="O119" s="124">
        <f t="shared" si="41"/>
        <v>0</v>
      </c>
      <c r="P119" s="124">
        <f t="shared" si="41"/>
        <v>0</v>
      </c>
      <c r="Q119" s="124">
        <f t="shared" si="41"/>
        <v>0</v>
      </c>
      <c r="R119" s="124">
        <f t="shared" si="41"/>
        <v>0</v>
      </c>
      <c r="S119" s="124">
        <f t="shared" si="41"/>
        <v>0</v>
      </c>
      <c r="T119" s="124">
        <f t="shared" si="41"/>
        <v>0</v>
      </c>
      <c r="U119" s="124">
        <f t="shared" si="41"/>
        <v>0</v>
      </c>
      <c r="V119" s="124">
        <f t="shared" si="41"/>
        <v>0</v>
      </c>
      <c r="W119" s="124">
        <f t="shared" si="41"/>
        <v>0</v>
      </c>
      <c r="X119" s="124">
        <f t="shared" si="41"/>
        <v>0</v>
      </c>
      <c r="Y119" s="124">
        <f t="shared" si="41"/>
        <v>0</v>
      </c>
      <c r="Z119" s="124">
        <f t="shared" si="41"/>
        <v>0</v>
      </c>
      <c r="AA119" s="124">
        <f t="shared" si="41"/>
        <v>0</v>
      </c>
      <c r="AB119" s="124">
        <f t="shared" si="41"/>
        <v>0</v>
      </c>
      <c r="AC119" s="124">
        <f t="shared" si="41"/>
        <v>0</v>
      </c>
      <c r="AD119" s="124">
        <f t="shared" si="41"/>
        <v>0</v>
      </c>
      <c r="AE119" s="124">
        <f t="shared" si="41"/>
        <v>0</v>
      </c>
      <c r="AF119" s="124">
        <f t="shared" si="41"/>
        <v>0</v>
      </c>
    </row>
    <row r="120" spans="1:32" s="124" customFormat="1" ht="11.25" hidden="1" x14ac:dyDescent="0.2">
      <c r="A120" s="209"/>
      <c r="B120" s="124" t="s">
        <v>56</v>
      </c>
      <c r="D120" s="124">
        <f>COUNTIF(D83:D86,"ABS")</f>
        <v>0</v>
      </c>
      <c r="E120" s="124">
        <f t="shared" ref="E120:AF120" si="42">COUNTIF(E83:E86,"ABS")</f>
        <v>0</v>
      </c>
      <c r="F120" s="124">
        <f t="shared" si="42"/>
        <v>0</v>
      </c>
      <c r="G120" s="124">
        <f t="shared" si="42"/>
        <v>0</v>
      </c>
      <c r="H120" s="124">
        <f t="shared" si="42"/>
        <v>0</v>
      </c>
      <c r="I120" s="124">
        <f t="shared" si="42"/>
        <v>0</v>
      </c>
      <c r="J120" s="124">
        <f t="shared" si="42"/>
        <v>0</v>
      </c>
      <c r="K120" s="124">
        <f t="shared" si="42"/>
        <v>0</v>
      </c>
      <c r="L120" s="124">
        <f t="shared" si="42"/>
        <v>0</v>
      </c>
      <c r="M120" s="124">
        <f t="shared" si="42"/>
        <v>0</v>
      </c>
      <c r="N120" s="124">
        <f t="shared" si="42"/>
        <v>0</v>
      </c>
      <c r="O120" s="124">
        <f t="shared" si="42"/>
        <v>0</v>
      </c>
      <c r="P120" s="124">
        <f t="shared" si="42"/>
        <v>0</v>
      </c>
      <c r="Q120" s="124">
        <f t="shared" si="42"/>
        <v>0</v>
      </c>
      <c r="R120" s="124">
        <f t="shared" si="42"/>
        <v>0</v>
      </c>
      <c r="S120" s="124">
        <f t="shared" si="42"/>
        <v>0</v>
      </c>
      <c r="T120" s="124">
        <f t="shared" si="42"/>
        <v>0</v>
      </c>
      <c r="U120" s="124">
        <f t="shared" si="42"/>
        <v>0</v>
      </c>
      <c r="V120" s="124">
        <f t="shared" si="42"/>
        <v>0</v>
      </c>
      <c r="W120" s="124">
        <f t="shared" si="42"/>
        <v>0</v>
      </c>
      <c r="X120" s="124">
        <f t="shared" si="42"/>
        <v>0</v>
      </c>
      <c r="Y120" s="124">
        <f t="shared" si="42"/>
        <v>0</v>
      </c>
      <c r="Z120" s="124">
        <f t="shared" si="42"/>
        <v>0</v>
      </c>
      <c r="AA120" s="124">
        <f t="shared" si="42"/>
        <v>0</v>
      </c>
      <c r="AB120" s="124">
        <f t="shared" si="42"/>
        <v>0</v>
      </c>
      <c r="AC120" s="124">
        <f t="shared" si="42"/>
        <v>0</v>
      </c>
      <c r="AD120" s="124">
        <f t="shared" si="42"/>
        <v>0</v>
      </c>
      <c r="AE120" s="124">
        <f t="shared" si="42"/>
        <v>0</v>
      </c>
      <c r="AF120" s="124">
        <f t="shared" si="42"/>
        <v>0</v>
      </c>
    </row>
    <row r="121" spans="1:32" s="124" customFormat="1" ht="11.25" hidden="1" x14ac:dyDescent="0.2">
      <c r="A121" s="209"/>
      <c r="B121" s="124" t="s">
        <v>57</v>
      </c>
      <c r="D121" s="124">
        <f>COUNTIF(D87:D89,"ABS")</f>
        <v>0</v>
      </c>
      <c r="E121" s="124">
        <f t="shared" ref="E121:AF121" si="43">COUNTIF(E87:E89,"ABS")</f>
        <v>0</v>
      </c>
      <c r="F121" s="124">
        <f t="shared" si="43"/>
        <v>0</v>
      </c>
      <c r="G121" s="124">
        <f t="shared" si="43"/>
        <v>0</v>
      </c>
      <c r="H121" s="124">
        <f t="shared" si="43"/>
        <v>0</v>
      </c>
      <c r="I121" s="124">
        <f t="shared" si="43"/>
        <v>0</v>
      </c>
      <c r="J121" s="124">
        <f t="shared" si="43"/>
        <v>0</v>
      </c>
      <c r="K121" s="124">
        <f t="shared" si="43"/>
        <v>0</v>
      </c>
      <c r="L121" s="124">
        <f t="shared" si="43"/>
        <v>0</v>
      </c>
      <c r="M121" s="124">
        <f t="shared" si="43"/>
        <v>0</v>
      </c>
      <c r="N121" s="124">
        <f t="shared" si="43"/>
        <v>0</v>
      </c>
      <c r="O121" s="124">
        <f t="shared" si="43"/>
        <v>0</v>
      </c>
      <c r="P121" s="124">
        <f t="shared" si="43"/>
        <v>0</v>
      </c>
      <c r="Q121" s="124">
        <f t="shared" si="43"/>
        <v>0</v>
      </c>
      <c r="R121" s="124">
        <f t="shared" si="43"/>
        <v>0</v>
      </c>
      <c r="S121" s="124">
        <f t="shared" si="43"/>
        <v>0</v>
      </c>
      <c r="T121" s="124">
        <f t="shared" si="43"/>
        <v>0</v>
      </c>
      <c r="U121" s="124">
        <f t="shared" si="43"/>
        <v>0</v>
      </c>
      <c r="V121" s="124">
        <f t="shared" si="43"/>
        <v>0</v>
      </c>
      <c r="W121" s="124">
        <f t="shared" si="43"/>
        <v>0</v>
      </c>
      <c r="X121" s="124">
        <f t="shared" si="43"/>
        <v>0</v>
      </c>
      <c r="Y121" s="124">
        <f t="shared" si="43"/>
        <v>0</v>
      </c>
      <c r="Z121" s="124">
        <f t="shared" si="43"/>
        <v>0</v>
      </c>
      <c r="AA121" s="124">
        <f t="shared" si="43"/>
        <v>0</v>
      </c>
      <c r="AB121" s="124">
        <f t="shared" si="43"/>
        <v>0</v>
      </c>
      <c r="AC121" s="124">
        <f t="shared" si="43"/>
        <v>0</v>
      </c>
      <c r="AD121" s="124">
        <f t="shared" si="43"/>
        <v>0</v>
      </c>
      <c r="AE121" s="124">
        <f t="shared" si="43"/>
        <v>0</v>
      </c>
      <c r="AF121" s="124">
        <f t="shared" si="43"/>
        <v>0</v>
      </c>
    </row>
    <row r="122" spans="1:32" s="124" customFormat="1" ht="11.25" hidden="1" x14ac:dyDescent="0.2">
      <c r="A122" s="209"/>
    </row>
    <row r="123" spans="1:32" s="124" customFormat="1" ht="11.25" hidden="1" x14ac:dyDescent="0.2">
      <c r="A123" s="209"/>
      <c r="B123" s="124" t="s">
        <v>58</v>
      </c>
    </row>
    <row r="124" spans="1:32" s="124" customFormat="1" ht="11.25" hidden="1" x14ac:dyDescent="0.2">
      <c r="A124" s="209"/>
      <c r="B124" s="124" t="s">
        <v>44</v>
      </c>
      <c r="D124" s="124">
        <f>COUNTIF(D49:D57,"1")</f>
        <v>9</v>
      </c>
      <c r="E124" s="124">
        <f t="shared" ref="E124:AF124" si="44">COUNTIF(E49:E57,"1")</f>
        <v>9</v>
      </c>
      <c r="F124" s="124">
        <f t="shared" si="44"/>
        <v>0</v>
      </c>
      <c r="G124" s="124">
        <f t="shared" si="44"/>
        <v>0</v>
      </c>
      <c r="H124" s="124">
        <f t="shared" si="44"/>
        <v>0</v>
      </c>
      <c r="I124" s="124">
        <f t="shared" si="44"/>
        <v>0</v>
      </c>
      <c r="J124" s="124">
        <f t="shared" si="44"/>
        <v>0</v>
      </c>
      <c r="K124" s="124">
        <f t="shared" si="44"/>
        <v>0</v>
      </c>
      <c r="L124" s="124">
        <f t="shared" si="44"/>
        <v>0</v>
      </c>
      <c r="M124" s="124">
        <f t="shared" si="44"/>
        <v>0</v>
      </c>
      <c r="N124" s="124">
        <f t="shared" si="44"/>
        <v>0</v>
      </c>
      <c r="O124" s="124">
        <f t="shared" si="44"/>
        <v>0</v>
      </c>
      <c r="P124" s="124">
        <f t="shared" si="44"/>
        <v>0</v>
      </c>
      <c r="Q124" s="124">
        <f t="shared" si="44"/>
        <v>0</v>
      </c>
      <c r="R124" s="124">
        <f t="shared" si="44"/>
        <v>0</v>
      </c>
      <c r="S124" s="124">
        <f t="shared" si="44"/>
        <v>0</v>
      </c>
      <c r="T124" s="124">
        <f t="shared" si="44"/>
        <v>0</v>
      </c>
      <c r="U124" s="124">
        <f t="shared" si="44"/>
        <v>0</v>
      </c>
      <c r="V124" s="124">
        <f t="shared" si="44"/>
        <v>0</v>
      </c>
      <c r="W124" s="124">
        <f t="shared" si="44"/>
        <v>0</v>
      </c>
      <c r="X124" s="124">
        <f t="shared" si="44"/>
        <v>0</v>
      </c>
      <c r="Y124" s="124">
        <f t="shared" si="44"/>
        <v>0</v>
      </c>
      <c r="Z124" s="124">
        <f t="shared" si="44"/>
        <v>0</v>
      </c>
      <c r="AA124" s="124">
        <f t="shared" si="44"/>
        <v>0</v>
      </c>
      <c r="AB124" s="124">
        <f t="shared" si="44"/>
        <v>0</v>
      </c>
      <c r="AC124" s="124">
        <f t="shared" si="44"/>
        <v>0</v>
      </c>
      <c r="AD124" s="124">
        <f t="shared" si="44"/>
        <v>0</v>
      </c>
      <c r="AE124" s="124">
        <f t="shared" si="44"/>
        <v>0</v>
      </c>
      <c r="AF124" s="124">
        <f t="shared" si="44"/>
        <v>0</v>
      </c>
    </row>
    <row r="125" spans="1:32" s="124" customFormat="1" ht="11.25" hidden="1" x14ac:dyDescent="0.2">
      <c r="A125" s="209"/>
      <c r="B125" s="124" t="s">
        <v>45</v>
      </c>
      <c r="D125" s="124">
        <f>COUNTIF(D58,"1")</f>
        <v>1</v>
      </c>
      <c r="E125" s="124">
        <f t="shared" ref="E125:AF128" si="45">COUNTIF(E58,"1")</f>
        <v>1</v>
      </c>
      <c r="F125" s="124">
        <f t="shared" si="45"/>
        <v>0</v>
      </c>
      <c r="G125" s="124">
        <f t="shared" si="45"/>
        <v>0</v>
      </c>
      <c r="H125" s="124">
        <f t="shared" si="45"/>
        <v>0</v>
      </c>
      <c r="I125" s="124">
        <f t="shared" si="45"/>
        <v>0</v>
      </c>
      <c r="J125" s="124">
        <f t="shared" si="45"/>
        <v>0</v>
      </c>
      <c r="K125" s="124">
        <f t="shared" si="45"/>
        <v>0</v>
      </c>
      <c r="L125" s="124">
        <f t="shared" si="45"/>
        <v>0</v>
      </c>
      <c r="M125" s="124">
        <f t="shared" si="45"/>
        <v>0</v>
      </c>
      <c r="N125" s="124">
        <f t="shared" si="45"/>
        <v>0</v>
      </c>
      <c r="O125" s="124">
        <f t="shared" si="45"/>
        <v>0</v>
      </c>
      <c r="P125" s="124">
        <f t="shared" si="45"/>
        <v>0</v>
      </c>
      <c r="Q125" s="124">
        <f t="shared" si="45"/>
        <v>0</v>
      </c>
      <c r="R125" s="124">
        <f t="shared" si="45"/>
        <v>0</v>
      </c>
      <c r="S125" s="124">
        <f t="shared" si="45"/>
        <v>0</v>
      </c>
      <c r="T125" s="124">
        <f t="shared" si="45"/>
        <v>0</v>
      </c>
      <c r="U125" s="124">
        <f t="shared" si="45"/>
        <v>0</v>
      </c>
      <c r="V125" s="124">
        <f t="shared" si="45"/>
        <v>0</v>
      </c>
      <c r="W125" s="124">
        <f t="shared" si="45"/>
        <v>0</v>
      </c>
      <c r="X125" s="124">
        <f t="shared" si="45"/>
        <v>0</v>
      </c>
      <c r="Y125" s="124">
        <f t="shared" si="45"/>
        <v>0</v>
      </c>
      <c r="Z125" s="124">
        <f t="shared" si="45"/>
        <v>0</v>
      </c>
      <c r="AA125" s="124">
        <f t="shared" si="45"/>
        <v>0</v>
      </c>
      <c r="AB125" s="124">
        <f t="shared" si="45"/>
        <v>0</v>
      </c>
      <c r="AC125" s="124">
        <f t="shared" si="45"/>
        <v>0</v>
      </c>
      <c r="AD125" s="124">
        <f t="shared" si="45"/>
        <v>0</v>
      </c>
      <c r="AE125" s="124">
        <f t="shared" si="45"/>
        <v>0</v>
      </c>
      <c r="AF125" s="124">
        <f t="shared" si="45"/>
        <v>0</v>
      </c>
    </row>
    <row r="126" spans="1:32" s="124" customFormat="1" ht="11.25" hidden="1" x14ac:dyDescent="0.2">
      <c r="A126" s="209"/>
      <c r="B126" s="124" t="s">
        <v>46</v>
      </c>
      <c r="D126" s="124">
        <f>COUNTIF(D59,"1")</f>
        <v>1</v>
      </c>
      <c r="E126" s="124">
        <f t="shared" si="45"/>
        <v>1</v>
      </c>
      <c r="F126" s="124">
        <f t="shared" si="45"/>
        <v>0</v>
      </c>
      <c r="G126" s="124">
        <f t="shared" si="45"/>
        <v>0</v>
      </c>
      <c r="H126" s="124">
        <f t="shared" si="45"/>
        <v>0</v>
      </c>
      <c r="I126" s="124">
        <f t="shared" si="45"/>
        <v>0</v>
      </c>
      <c r="J126" s="124">
        <f t="shared" si="45"/>
        <v>0</v>
      </c>
      <c r="K126" s="124">
        <f t="shared" si="45"/>
        <v>0</v>
      </c>
      <c r="L126" s="124">
        <f t="shared" si="45"/>
        <v>0</v>
      </c>
      <c r="M126" s="124">
        <f t="shared" si="45"/>
        <v>0</v>
      </c>
      <c r="N126" s="124">
        <f t="shared" si="45"/>
        <v>0</v>
      </c>
      <c r="O126" s="124">
        <f t="shared" si="45"/>
        <v>0</v>
      </c>
      <c r="P126" s="124">
        <f t="shared" si="45"/>
        <v>0</v>
      </c>
      <c r="Q126" s="124">
        <f t="shared" si="45"/>
        <v>0</v>
      </c>
      <c r="R126" s="124">
        <f t="shared" si="45"/>
        <v>0</v>
      </c>
      <c r="S126" s="124">
        <f t="shared" si="45"/>
        <v>0</v>
      </c>
      <c r="T126" s="124">
        <f t="shared" si="45"/>
        <v>0</v>
      </c>
      <c r="U126" s="124">
        <f t="shared" si="45"/>
        <v>0</v>
      </c>
      <c r="V126" s="124">
        <f t="shared" si="45"/>
        <v>0</v>
      </c>
      <c r="W126" s="124">
        <f t="shared" si="45"/>
        <v>0</v>
      </c>
      <c r="X126" s="124">
        <f t="shared" si="45"/>
        <v>0</v>
      </c>
      <c r="Y126" s="124">
        <f t="shared" si="45"/>
        <v>0</v>
      </c>
      <c r="Z126" s="124">
        <f t="shared" si="45"/>
        <v>0</v>
      </c>
      <c r="AA126" s="124">
        <f t="shared" si="45"/>
        <v>0</v>
      </c>
      <c r="AB126" s="124">
        <f t="shared" si="45"/>
        <v>0</v>
      </c>
      <c r="AC126" s="124">
        <f t="shared" si="45"/>
        <v>0</v>
      </c>
      <c r="AD126" s="124">
        <f t="shared" si="45"/>
        <v>0</v>
      </c>
      <c r="AE126" s="124">
        <f t="shared" si="45"/>
        <v>0</v>
      </c>
      <c r="AF126" s="124">
        <f t="shared" si="45"/>
        <v>0</v>
      </c>
    </row>
    <row r="127" spans="1:32" s="124" customFormat="1" ht="11.25" hidden="1" x14ac:dyDescent="0.2">
      <c r="A127" s="209"/>
      <c r="B127" s="124" t="s">
        <v>47</v>
      </c>
      <c r="D127" s="124">
        <f>COUNTIF(D60,"1")</f>
        <v>1</v>
      </c>
      <c r="E127" s="124">
        <f t="shared" si="45"/>
        <v>1</v>
      </c>
      <c r="F127" s="124">
        <f t="shared" si="45"/>
        <v>0</v>
      </c>
      <c r="G127" s="124">
        <f t="shared" si="45"/>
        <v>0</v>
      </c>
      <c r="H127" s="124">
        <f t="shared" si="45"/>
        <v>0</v>
      </c>
      <c r="I127" s="124">
        <f t="shared" si="45"/>
        <v>0</v>
      </c>
      <c r="J127" s="124">
        <f t="shared" si="45"/>
        <v>0</v>
      </c>
      <c r="K127" s="124">
        <f t="shared" si="45"/>
        <v>0</v>
      </c>
      <c r="L127" s="124">
        <f t="shared" si="45"/>
        <v>0</v>
      </c>
      <c r="M127" s="124">
        <f t="shared" si="45"/>
        <v>0</v>
      </c>
      <c r="N127" s="124">
        <f t="shared" si="45"/>
        <v>0</v>
      </c>
      <c r="O127" s="124">
        <f t="shared" si="45"/>
        <v>0</v>
      </c>
      <c r="P127" s="124">
        <f t="shared" si="45"/>
        <v>0</v>
      </c>
      <c r="Q127" s="124">
        <f t="shared" si="45"/>
        <v>0</v>
      </c>
      <c r="R127" s="124">
        <f t="shared" si="45"/>
        <v>0</v>
      </c>
      <c r="S127" s="124">
        <f t="shared" si="45"/>
        <v>0</v>
      </c>
      <c r="T127" s="124">
        <f t="shared" si="45"/>
        <v>0</v>
      </c>
      <c r="U127" s="124">
        <f t="shared" si="45"/>
        <v>0</v>
      </c>
      <c r="V127" s="124">
        <f t="shared" si="45"/>
        <v>0</v>
      </c>
      <c r="W127" s="124">
        <f t="shared" si="45"/>
        <v>0</v>
      </c>
      <c r="X127" s="124">
        <f t="shared" si="45"/>
        <v>0</v>
      </c>
      <c r="Y127" s="124">
        <f t="shared" si="45"/>
        <v>0</v>
      </c>
      <c r="Z127" s="124">
        <f t="shared" si="45"/>
        <v>0</v>
      </c>
      <c r="AA127" s="124">
        <f t="shared" si="45"/>
        <v>0</v>
      </c>
      <c r="AB127" s="124">
        <f t="shared" si="45"/>
        <v>0</v>
      </c>
      <c r="AC127" s="124">
        <f t="shared" si="45"/>
        <v>0</v>
      </c>
      <c r="AD127" s="124">
        <f t="shared" si="45"/>
        <v>0</v>
      </c>
      <c r="AE127" s="124">
        <f t="shared" si="45"/>
        <v>0</v>
      </c>
      <c r="AF127" s="124">
        <f t="shared" si="45"/>
        <v>0</v>
      </c>
    </row>
    <row r="128" spans="1:32" s="124" customFormat="1" ht="11.25" hidden="1" x14ac:dyDescent="0.2">
      <c r="A128" s="209"/>
      <c r="B128" s="124" t="s">
        <v>48</v>
      </c>
      <c r="D128" s="124">
        <f>COUNTIF(D61,"1")</f>
        <v>1</v>
      </c>
      <c r="E128" s="124">
        <f t="shared" si="45"/>
        <v>1</v>
      </c>
      <c r="F128" s="124">
        <f t="shared" si="45"/>
        <v>0</v>
      </c>
      <c r="G128" s="124">
        <f t="shared" si="45"/>
        <v>0</v>
      </c>
      <c r="H128" s="124">
        <f t="shared" si="45"/>
        <v>0</v>
      </c>
      <c r="I128" s="124">
        <f t="shared" si="45"/>
        <v>0</v>
      </c>
      <c r="J128" s="124">
        <f t="shared" si="45"/>
        <v>0</v>
      </c>
      <c r="K128" s="124">
        <f t="shared" si="45"/>
        <v>0</v>
      </c>
      <c r="L128" s="124">
        <f t="shared" si="45"/>
        <v>0</v>
      </c>
      <c r="M128" s="124">
        <f t="shared" si="45"/>
        <v>0</v>
      </c>
      <c r="N128" s="124">
        <f t="shared" si="45"/>
        <v>0</v>
      </c>
      <c r="O128" s="124">
        <f t="shared" si="45"/>
        <v>0</v>
      </c>
      <c r="P128" s="124">
        <f t="shared" si="45"/>
        <v>0</v>
      </c>
      <c r="Q128" s="124">
        <f t="shared" si="45"/>
        <v>0</v>
      </c>
      <c r="R128" s="124">
        <f t="shared" si="45"/>
        <v>0</v>
      </c>
      <c r="S128" s="124">
        <f t="shared" si="45"/>
        <v>0</v>
      </c>
      <c r="T128" s="124">
        <f t="shared" si="45"/>
        <v>0</v>
      </c>
      <c r="U128" s="124">
        <f t="shared" si="45"/>
        <v>0</v>
      </c>
      <c r="V128" s="124">
        <f t="shared" si="45"/>
        <v>0</v>
      </c>
      <c r="W128" s="124">
        <f t="shared" si="45"/>
        <v>0</v>
      </c>
      <c r="X128" s="124">
        <f t="shared" si="45"/>
        <v>0</v>
      </c>
      <c r="Y128" s="124">
        <f t="shared" si="45"/>
        <v>0</v>
      </c>
      <c r="Z128" s="124">
        <f t="shared" si="45"/>
        <v>0</v>
      </c>
      <c r="AA128" s="124">
        <f t="shared" si="45"/>
        <v>0</v>
      </c>
      <c r="AB128" s="124">
        <f t="shared" si="45"/>
        <v>0</v>
      </c>
      <c r="AC128" s="124">
        <f t="shared" si="45"/>
        <v>0</v>
      </c>
      <c r="AD128" s="124">
        <f t="shared" si="45"/>
        <v>0</v>
      </c>
      <c r="AE128" s="124">
        <f t="shared" si="45"/>
        <v>0</v>
      </c>
      <c r="AF128" s="124">
        <f t="shared" si="45"/>
        <v>0</v>
      </c>
    </row>
    <row r="129" spans="1:32" s="124" customFormat="1" ht="11.25" hidden="1" x14ac:dyDescent="0.2">
      <c r="A129" s="209"/>
      <c r="B129" s="124" t="s">
        <v>49</v>
      </c>
      <c r="D129" s="124">
        <f>COUNTIF(D62:D65,"1")</f>
        <v>4</v>
      </c>
      <c r="E129" s="124">
        <f t="shared" ref="E129:AF129" si="46">COUNTIF(E62:E65,"1")</f>
        <v>4</v>
      </c>
      <c r="F129" s="124">
        <f t="shared" si="46"/>
        <v>0</v>
      </c>
      <c r="G129" s="124">
        <f t="shared" si="46"/>
        <v>0</v>
      </c>
      <c r="H129" s="124">
        <f t="shared" si="46"/>
        <v>0</v>
      </c>
      <c r="I129" s="124">
        <f t="shared" si="46"/>
        <v>0</v>
      </c>
      <c r="J129" s="124">
        <f t="shared" si="46"/>
        <v>0</v>
      </c>
      <c r="K129" s="124">
        <f t="shared" si="46"/>
        <v>0</v>
      </c>
      <c r="L129" s="124">
        <f t="shared" si="46"/>
        <v>0</v>
      </c>
      <c r="M129" s="124">
        <f t="shared" si="46"/>
        <v>0</v>
      </c>
      <c r="N129" s="124">
        <f t="shared" si="46"/>
        <v>0</v>
      </c>
      <c r="O129" s="124">
        <f t="shared" si="46"/>
        <v>0</v>
      </c>
      <c r="P129" s="124">
        <f t="shared" si="46"/>
        <v>0</v>
      </c>
      <c r="Q129" s="124">
        <f t="shared" si="46"/>
        <v>0</v>
      </c>
      <c r="R129" s="124">
        <f t="shared" si="46"/>
        <v>0</v>
      </c>
      <c r="S129" s="124">
        <f t="shared" si="46"/>
        <v>0</v>
      </c>
      <c r="T129" s="124">
        <f t="shared" si="46"/>
        <v>0</v>
      </c>
      <c r="U129" s="124">
        <f t="shared" si="46"/>
        <v>0</v>
      </c>
      <c r="V129" s="124">
        <f t="shared" si="46"/>
        <v>0</v>
      </c>
      <c r="W129" s="124">
        <f t="shared" si="46"/>
        <v>0</v>
      </c>
      <c r="X129" s="124">
        <f t="shared" si="46"/>
        <v>0</v>
      </c>
      <c r="Y129" s="124">
        <f t="shared" si="46"/>
        <v>0</v>
      </c>
      <c r="Z129" s="124">
        <f t="shared" si="46"/>
        <v>0</v>
      </c>
      <c r="AA129" s="124">
        <f t="shared" si="46"/>
        <v>0</v>
      </c>
      <c r="AB129" s="124">
        <f t="shared" si="46"/>
        <v>0</v>
      </c>
      <c r="AC129" s="124">
        <f t="shared" si="46"/>
        <v>0</v>
      </c>
      <c r="AD129" s="124">
        <f t="shared" si="46"/>
        <v>0</v>
      </c>
      <c r="AE129" s="124">
        <f t="shared" si="46"/>
        <v>0</v>
      </c>
      <c r="AF129" s="124">
        <f t="shared" si="46"/>
        <v>0</v>
      </c>
    </row>
    <row r="130" spans="1:32" s="124" customFormat="1" ht="11.25" hidden="1" x14ac:dyDescent="0.2">
      <c r="A130" s="209"/>
      <c r="B130" s="124" t="s">
        <v>50</v>
      </c>
      <c r="D130" s="124">
        <f>COUNTIF(D66:D68,"1")</f>
        <v>3</v>
      </c>
      <c r="E130" s="124">
        <f t="shared" ref="E130:AF130" si="47">COUNTIF(E66:E68,"1")</f>
        <v>3</v>
      </c>
      <c r="F130" s="124">
        <f t="shared" si="47"/>
        <v>0</v>
      </c>
      <c r="G130" s="124">
        <f t="shared" si="47"/>
        <v>0</v>
      </c>
      <c r="H130" s="124">
        <f t="shared" si="47"/>
        <v>0</v>
      </c>
      <c r="I130" s="124">
        <f t="shared" si="47"/>
        <v>0</v>
      </c>
      <c r="J130" s="124">
        <f t="shared" si="47"/>
        <v>0</v>
      </c>
      <c r="K130" s="124">
        <f t="shared" si="47"/>
        <v>0</v>
      </c>
      <c r="L130" s="124">
        <f t="shared" si="47"/>
        <v>0</v>
      </c>
      <c r="M130" s="124">
        <f t="shared" si="47"/>
        <v>0</v>
      </c>
      <c r="N130" s="124">
        <f t="shared" si="47"/>
        <v>0</v>
      </c>
      <c r="O130" s="124">
        <f t="shared" si="47"/>
        <v>0</v>
      </c>
      <c r="P130" s="124">
        <f t="shared" si="47"/>
        <v>0</v>
      </c>
      <c r="Q130" s="124">
        <f t="shared" si="47"/>
        <v>0</v>
      </c>
      <c r="R130" s="124">
        <f t="shared" si="47"/>
        <v>0</v>
      </c>
      <c r="S130" s="124">
        <f t="shared" si="47"/>
        <v>0</v>
      </c>
      <c r="T130" s="124">
        <f t="shared" si="47"/>
        <v>0</v>
      </c>
      <c r="U130" s="124">
        <f t="shared" si="47"/>
        <v>0</v>
      </c>
      <c r="V130" s="124">
        <f t="shared" si="47"/>
        <v>0</v>
      </c>
      <c r="W130" s="124">
        <f t="shared" si="47"/>
        <v>0</v>
      </c>
      <c r="X130" s="124">
        <f t="shared" si="47"/>
        <v>0</v>
      </c>
      <c r="Y130" s="124">
        <f t="shared" si="47"/>
        <v>0</v>
      </c>
      <c r="Z130" s="124">
        <f t="shared" si="47"/>
        <v>0</v>
      </c>
      <c r="AA130" s="124">
        <f t="shared" si="47"/>
        <v>0</v>
      </c>
      <c r="AB130" s="124">
        <f t="shared" si="47"/>
        <v>0</v>
      </c>
      <c r="AC130" s="124">
        <f t="shared" si="47"/>
        <v>0</v>
      </c>
      <c r="AD130" s="124">
        <f t="shared" si="47"/>
        <v>0</v>
      </c>
      <c r="AE130" s="124">
        <f t="shared" si="47"/>
        <v>0</v>
      </c>
      <c r="AF130" s="124">
        <f t="shared" si="47"/>
        <v>0</v>
      </c>
    </row>
    <row r="131" spans="1:32" s="124" customFormat="1" ht="11.25" hidden="1" x14ac:dyDescent="0.2">
      <c r="A131" s="209"/>
      <c r="B131" s="124" t="s">
        <v>51</v>
      </c>
      <c r="D131" s="124">
        <f>COUNTIF(D69:D72,"1")</f>
        <v>4</v>
      </c>
      <c r="E131" s="124">
        <f t="shared" ref="E131:AF131" si="48">COUNTIF(E69:E72,"1")</f>
        <v>3</v>
      </c>
      <c r="F131" s="124">
        <f t="shared" si="48"/>
        <v>0</v>
      </c>
      <c r="G131" s="124">
        <f t="shared" si="48"/>
        <v>0</v>
      </c>
      <c r="H131" s="124">
        <f t="shared" si="48"/>
        <v>0</v>
      </c>
      <c r="I131" s="124">
        <f t="shared" si="48"/>
        <v>0</v>
      </c>
      <c r="J131" s="124">
        <f t="shared" si="48"/>
        <v>0</v>
      </c>
      <c r="K131" s="124">
        <f t="shared" si="48"/>
        <v>0</v>
      </c>
      <c r="L131" s="124">
        <f t="shared" si="48"/>
        <v>0</v>
      </c>
      <c r="M131" s="124">
        <f t="shared" si="48"/>
        <v>0</v>
      </c>
      <c r="N131" s="124">
        <f t="shared" si="48"/>
        <v>0</v>
      </c>
      <c r="O131" s="124">
        <f t="shared" si="48"/>
        <v>0</v>
      </c>
      <c r="P131" s="124">
        <f t="shared" si="48"/>
        <v>0</v>
      </c>
      <c r="Q131" s="124">
        <f t="shared" si="48"/>
        <v>0</v>
      </c>
      <c r="R131" s="124">
        <f t="shared" si="48"/>
        <v>0</v>
      </c>
      <c r="S131" s="124">
        <f t="shared" si="48"/>
        <v>0</v>
      </c>
      <c r="T131" s="124">
        <f t="shared" si="48"/>
        <v>0</v>
      </c>
      <c r="U131" s="124">
        <f t="shared" si="48"/>
        <v>0</v>
      </c>
      <c r="V131" s="124">
        <f t="shared" si="48"/>
        <v>0</v>
      </c>
      <c r="W131" s="124">
        <f t="shared" si="48"/>
        <v>0</v>
      </c>
      <c r="X131" s="124">
        <f t="shared" si="48"/>
        <v>0</v>
      </c>
      <c r="Y131" s="124">
        <f t="shared" si="48"/>
        <v>0</v>
      </c>
      <c r="Z131" s="124">
        <f t="shared" si="48"/>
        <v>0</v>
      </c>
      <c r="AA131" s="124">
        <f t="shared" si="48"/>
        <v>0</v>
      </c>
      <c r="AB131" s="124">
        <f t="shared" si="48"/>
        <v>0</v>
      </c>
      <c r="AC131" s="124">
        <f t="shared" si="48"/>
        <v>0</v>
      </c>
      <c r="AD131" s="124">
        <f t="shared" si="48"/>
        <v>0</v>
      </c>
      <c r="AE131" s="124">
        <f t="shared" si="48"/>
        <v>0</v>
      </c>
      <c r="AF131" s="124">
        <f t="shared" si="48"/>
        <v>0</v>
      </c>
    </row>
    <row r="132" spans="1:32" s="124" customFormat="1" ht="11.25" hidden="1" x14ac:dyDescent="0.2">
      <c r="A132" s="209"/>
      <c r="B132" s="124" t="s">
        <v>52</v>
      </c>
      <c r="D132" s="124">
        <f>COUNTIF(D73,"1")</f>
        <v>1</v>
      </c>
      <c r="E132" s="124">
        <f t="shared" ref="E132:AF133" si="49">COUNTIF(E73,"1")</f>
        <v>0</v>
      </c>
      <c r="F132" s="124">
        <f t="shared" si="49"/>
        <v>0</v>
      </c>
      <c r="G132" s="124">
        <f t="shared" si="49"/>
        <v>0</v>
      </c>
      <c r="H132" s="124">
        <f t="shared" si="49"/>
        <v>0</v>
      </c>
      <c r="I132" s="124">
        <f t="shared" si="49"/>
        <v>0</v>
      </c>
      <c r="J132" s="124">
        <f t="shared" si="49"/>
        <v>0</v>
      </c>
      <c r="K132" s="124">
        <f t="shared" si="49"/>
        <v>0</v>
      </c>
      <c r="L132" s="124">
        <f t="shared" si="49"/>
        <v>0</v>
      </c>
      <c r="M132" s="124">
        <f t="shared" si="49"/>
        <v>0</v>
      </c>
      <c r="N132" s="124">
        <f t="shared" si="49"/>
        <v>0</v>
      </c>
      <c r="O132" s="124">
        <f t="shared" si="49"/>
        <v>0</v>
      </c>
      <c r="P132" s="124">
        <f t="shared" si="49"/>
        <v>0</v>
      </c>
      <c r="Q132" s="124">
        <f t="shared" si="49"/>
        <v>0</v>
      </c>
      <c r="R132" s="124">
        <f t="shared" si="49"/>
        <v>0</v>
      </c>
      <c r="S132" s="124">
        <f t="shared" si="49"/>
        <v>0</v>
      </c>
      <c r="T132" s="124">
        <f t="shared" si="49"/>
        <v>0</v>
      </c>
      <c r="U132" s="124">
        <f t="shared" si="49"/>
        <v>0</v>
      </c>
      <c r="V132" s="124">
        <f t="shared" si="49"/>
        <v>0</v>
      </c>
      <c r="W132" s="124">
        <f t="shared" si="49"/>
        <v>0</v>
      </c>
      <c r="X132" s="124">
        <f t="shared" si="49"/>
        <v>0</v>
      </c>
      <c r="Y132" s="124">
        <f t="shared" si="49"/>
        <v>0</v>
      </c>
      <c r="Z132" s="124">
        <f t="shared" si="49"/>
        <v>0</v>
      </c>
      <c r="AA132" s="124">
        <f t="shared" si="49"/>
        <v>0</v>
      </c>
      <c r="AB132" s="124">
        <f t="shared" si="49"/>
        <v>0</v>
      </c>
      <c r="AC132" s="124">
        <f t="shared" si="49"/>
        <v>0</v>
      </c>
      <c r="AD132" s="124">
        <f t="shared" si="49"/>
        <v>0</v>
      </c>
      <c r="AE132" s="124">
        <f t="shared" si="49"/>
        <v>0</v>
      </c>
      <c r="AF132" s="124">
        <f t="shared" si="49"/>
        <v>0</v>
      </c>
    </row>
    <row r="133" spans="1:32" s="124" customFormat="1" ht="11.25" hidden="1" x14ac:dyDescent="0.2">
      <c r="A133" s="209"/>
      <c r="B133" s="124" t="s">
        <v>53</v>
      </c>
      <c r="D133" s="124">
        <f>COUNTIF(D74,"1")</f>
        <v>1</v>
      </c>
      <c r="E133" s="124">
        <f t="shared" si="49"/>
        <v>0</v>
      </c>
      <c r="F133" s="124">
        <f t="shared" si="49"/>
        <v>0</v>
      </c>
      <c r="G133" s="124">
        <f t="shared" si="49"/>
        <v>0</v>
      </c>
      <c r="H133" s="124">
        <f t="shared" si="49"/>
        <v>0</v>
      </c>
      <c r="I133" s="124">
        <f t="shared" si="49"/>
        <v>0</v>
      </c>
      <c r="J133" s="124">
        <f t="shared" si="49"/>
        <v>0</v>
      </c>
      <c r="K133" s="124">
        <f t="shared" si="49"/>
        <v>0</v>
      </c>
      <c r="L133" s="124">
        <f t="shared" si="49"/>
        <v>0</v>
      </c>
      <c r="M133" s="124">
        <f t="shared" si="49"/>
        <v>0</v>
      </c>
      <c r="N133" s="124">
        <f t="shared" si="49"/>
        <v>0</v>
      </c>
      <c r="O133" s="124">
        <f t="shared" si="49"/>
        <v>0</v>
      </c>
      <c r="P133" s="124">
        <f t="shared" si="49"/>
        <v>0</v>
      </c>
      <c r="Q133" s="124">
        <f t="shared" si="49"/>
        <v>0</v>
      </c>
      <c r="R133" s="124">
        <f t="shared" si="49"/>
        <v>0</v>
      </c>
      <c r="S133" s="124">
        <f t="shared" si="49"/>
        <v>0</v>
      </c>
      <c r="T133" s="124">
        <f t="shared" si="49"/>
        <v>0</v>
      </c>
      <c r="U133" s="124">
        <f t="shared" si="49"/>
        <v>0</v>
      </c>
      <c r="V133" s="124">
        <f t="shared" si="49"/>
        <v>0</v>
      </c>
      <c r="W133" s="124">
        <f t="shared" si="49"/>
        <v>0</v>
      </c>
      <c r="X133" s="124">
        <f t="shared" si="49"/>
        <v>0</v>
      </c>
      <c r="Y133" s="124">
        <f t="shared" si="49"/>
        <v>0</v>
      </c>
      <c r="Z133" s="124">
        <f t="shared" si="49"/>
        <v>0</v>
      </c>
      <c r="AA133" s="124">
        <f t="shared" si="49"/>
        <v>0</v>
      </c>
      <c r="AB133" s="124">
        <f t="shared" si="49"/>
        <v>0</v>
      </c>
      <c r="AC133" s="124">
        <f t="shared" si="49"/>
        <v>0</v>
      </c>
      <c r="AD133" s="124">
        <f t="shared" si="49"/>
        <v>0</v>
      </c>
      <c r="AE133" s="124">
        <f t="shared" si="49"/>
        <v>0</v>
      </c>
      <c r="AF133" s="124">
        <f t="shared" si="49"/>
        <v>0</v>
      </c>
    </row>
    <row r="134" spans="1:32" s="124" customFormat="1" ht="11.25" hidden="1" x14ac:dyDescent="0.2">
      <c r="A134" s="209"/>
      <c r="B134" s="124" t="s">
        <v>54</v>
      </c>
      <c r="D134" s="124">
        <f>COUNTIF(D75:D78,"1")</f>
        <v>4</v>
      </c>
      <c r="E134" s="124">
        <f t="shared" ref="E134:AF134" si="50">COUNTIF(E75:E78,"1")</f>
        <v>0</v>
      </c>
      <c r="F134" s="124">
        <f t="shared" si="50"/>
        <v>0</v>
      </c>
      <c r="G134" s="124">
        <f t="shared" si="50"/>
        <v>0</v>
      </c>
      <c r="H134" s="124">
        <f t="shared" si="50"/>
        <v>0</v>
      </c>
      <c r="I134" s="124">
        <f t="shared" si="50"/>
        <v>0</v>
      </c>
      <c r="J134" s="124">
        <f t="shared" si="50"/>
        <v>0</v>
      </c>
      <c r="K134" s="124">
        <f t="shared" si="50"/>
        <v>0</v>
      </c>
      <c r="L134" s="124">
        <f t="shared" si="50"/>
        <v>0</v>
      </c>
      <c r="M134" s="124">
        <f t="shared" si="50"/>
        <v>0</v>
      </c>
      <c r="N134" s="124">
        <f t="shared" si="50"/>
        <v>0</v>
      </c>
      <c r="O134" s="124">
        <f t="shared" si="50"/>
        <v>0</v>
      </c>
      <c r="P134" s="124">
        <f t="shared" si="50"/>
        <v>0</v>
      </c>
      <c r="Q134" s="124">
        <f t="shared" si="50"/>
        <v>0</v>
      </c>
      <c r="R134" s="124">
        <f t="shared" si="50"/>
        <v>0</v>
      </c>
      <c r="S134" s="124">
        <f t="shared" si="50"/>
        <v>0</v>
      </c>
      <c r="T134" s="124">
        <f t="shared" si="50"/>
        <v>0</v>
      </c>
      <c r="U134" s="124">
        <f t="shared" si="50"/>
        <v>0</v>
      </c>
      <c r="V134" s="124">
        <f t="shared" si="50"/>
        <v>0</v>
      </c>
      <c r="W134" s="124">
        <f t="shared" si="50"/>
        <v>0</v>
      </c>
      <c r="X134" s="124">
        <f t="shared" si="50"/>
        <v>0</v>
      </c>
      <c r="Y134" s="124">
        <f t="shared" si="50"/>
        <v>0</v>
      </c>
      <c r="Z134" s="124">
        <f t="shared" si="50"/>
        <v>0</v>
      </c>
      <c r="AA134" s="124">
        <f t="shared" si="50"/>
        <v>0</v>
      </c>
      <c r="AB134" s="124">
        <f t="shared" si="50"/>
        <v>0</v>
      </c>
      <c r="AC134" s="124">
        <f t="shared" si="50"/>
        <v>0</v>
      </c>
      <c r="AD134" s="124">
        <f t="shared" si="50"/>
        <v>0</v>
      </c>
      <c r="AE134" s="124">
        <f t="shared" si="50"/>
        <v>0</v>
      </c>
      <c r="AF134" s="124">
        <f t="shared" si="50"/>
        <v>0</v>
      </c>
    </row>
    <row r="135" spans="1:32" s="124" customFormat="1" ht="11.25" hidden="1" x14ac:dyDescent="0.2">
      <c r="A135" s="209"/>
      <c r="B135" s="124" t="s">
        <v>55</v>
      </c>
      <c r="D135" s="124">
        <f>COUNTIF(D79:D82,"1")</f>
        <v>4</v>
      </c>
      <c r="E135" s="124">
        <f t="shared" ref="E135:AF135" si="51">COUNTIF(E79:E82,"1")</f>
        <v>0</v>
      </c>
      <c r="F135" s="124">
        <f t="shared" si="51"/>
        <v>0</v>
      </c>
      <c r="G135" s="124">
        <f t="shared" si="51"/>
        <v>0</v>
      </c>
      <c r="H135" s="124">
        <f t="shared" si="51"/>
        <v>0</v>
      </c>
      <c r="I135" s="124">
        <f t="shared" si="51"/>
        <v>0</v>
      </c>
      <c r="J135" s="124">
        <f t="shared" si="51"/>
        <v>0</v>
      </c>
      <c r="K135" s="124">
        <f t="shared" si="51"/>
        <v>0</v>
      </c>
      <c r="L135" s="124">
        <f t="shared" si="51"/>
        <v>0</v>
      </c>
      <c r="M135" s="124">
        <f t="shared" si="51"/>
        <v>0</v>
      </c>
      <c r="N135" s="124">
        <f t="shared" si="51"/>
        <v>0</v>
      </c>
      <c r="O135" s="124">
        <f t="shared" si="51"/>
        <v>0</v>
      </c>
      <c r="P135" s="124">
        <f t="shared" si="51"/>
        <v>0</v>
      </c>
      <c r="Q135" s="124">
        <f t="shared" si="51"/>
        <v>0</v>
      </c>
      <c r="R135" s="124">
        <f t="shared" si="51"/>
        <v>0</v>
      </c>
      <c r="S135" s="124">
        <f t="shared" si="51"/>
        <v>0</v>
      </c>
      <c r="T135" s="124">
        <f t="shared" si="51"/>
        <v>0</v>
      </c>
      <c r="U135" s="124">
        <f t="shared" si="51"/>
        <v>0</v>
      </c>
      <c r="V135" s="124">
        <f t="shared" si="51"/>
        <v>0</v>
      </c>
      <c r="W135" s="124">
        <f t="shared" si="51"/>
        <v>0</v>
      </c>
      <c r="X135" s="124">
        <f t="shared" si="51"/>
        <v>0</v>
      </c>
      <c r="Y135" s="124">
        <f t="shared" si="51"/>
        <v>0</v>
      </c>
      <c r="Z135" s="124">
        <f t="shared" si="51"/>
        <v>0</v>
      </c>
      <c r="AA135" s="124">
        <f t="shared" si="51"/>
        <v>0</v>
      </c>
      <c r="AB135" s="124">
        <f t="shared" si="51"/>
        <v>0</v>
      </c>
      <c r="AC135" s="124">
        <f t="shared" si="51"/>
        <v>0</v>
      </c>
      <c r="AD135" s="124">
        <f t="shared" si="51"/>
        <v>0</v>
      </c>
      <c r="AE135" s="124">
        <f t="shared" si="51"/>
        <v>0</v>
      </c>
      <c r="AF135" s="124">
        <f t="shared" si="51"/>
        <v>0</v>
      </c>
    </row>
    <row r="136" spans="1:32" s="124" customFormat="1" ht="11.25" hidden="1" x14ac:dyDescent="0.2">
      <c r="A136" s="209"/>
      <c r="B136" s="124" t="s">
        <v>56</v>
      </c>
      <c r="D136" s="124">
        <f>COUNTIF(D83:D86,"1")</f>
        <v>4</v>
      </c>
      <c r="E136" s="124">
        <f t="shared" ref="E136:AF136" si="52">COUNTIF(E83:E86,"1")</f>
        <v>0</v>
      </c>
      <c r="F136" s="124">
        <f t="shared" si="52"/>
        <v>0</v>
      </c>
      <c r="G136" s="124">
        <f t="shared" si="52"/>
        <v>0</v>
      </c>
      <c r="H136" s="124">
        <f t="shared" si="52"/>
        <v>0</v>
      </c>
      <c r="I136" s="124">
        <f t="shared" si="52"/>
        <v>0</v>
      </c>
      <c r="J136" s="124">
        <f t="shared" si="52"/>
        <v>0</v>
      </c>
      <c r="K136" s="124">
        <f t="shared" si="52"/>
        <v>0</v>
      </c>
      <c r="L136" s="124">
        <f t="shared" si="52"/>
        <v>0</v>
      </c>
      <c r="M136" s="124">
        <f t="shared" si="52"/>
        <v>0</v>
      </c>
      <c r="N136" s="124">
        <f t="shared" si="52"/>
        <v>0</v>
      </c>
      <c r="O136" s="124">
        <f t="shared" si="52"/>
        <v>0</v>
      </c>
      <c r="P136" s="124">
        <f t="shared" si="52"/>
        <v>0</v>
      </c>
      <c r="Q136" s="124">
        <f t="shared" si="52"/>
        <v>0</v>
      </c>
      <c r="R136" s="124">
        <f t="shared" si="52"/>
        <v>0</v>
      </c>
      <c r="S136" s="124">
        <f t="shared" si="52"/>
        <v>0</v>
      </c>
      <c r="T136" s="124">
        <f t="shared" si="52"/>
        <v>0</v>
      </c>
      <c r="U136" s="124">
        <f t="shared" si="52"/>
        <v>0</v>
      </c>
      <c r="V136" s="124">
        <f t="shared" si="52"/>
        <v>0</v>
      </c>
      <c r="W136" s="124">
        <f t="shared" si="52"/>
        <v>0</v>
      </c>
      <c r="X136" s="124">
        <f t="shared" si="52"/>
        <v>0</v>
      </c>
      <c r="Y136" s="124">
        <f t="shared" si="52"/>
        <v>0</v>
      </c>
      <c r="Z136" s="124">
        <f t="shared" si="52"/>
        <v>0</v>
      </c>
      <c r="AA136" s="124">
        <f t="shared" si="52"/>
        <v>0</v>
      </c>
      <c r="AB136" s="124">
        <f t="shared" si="52"/>
        <v>0</v>
      </c>
      <c r="AC136" s="124">
        <f t="shared" si="52"/>
        <v>0</v>
      </c>
      <c r="AD136" s="124">
        <f t="shared" si="52"/>
        <v>0</v>
      </c>
      <c r="AE136" s="124">
        <f t="shared" si="52"/>
        <v>0</v>
      </c>
      <c r="AF136" s="124">
        <f t="shared" si="52"/>
        <v>0</v>
      </c>
    </row>
    <row r="137" spans="1:32" s="124" customFormat="1" ht="11.25" hidden="1" x14ac:dyDescent="0.2">
      <c r="A137" s="209"/>
      <c r="B137" s="124" t="s">
        <v>57</v>
      </c>
      <c r="D137" s="124">
        <f>COUNTIF(D87:D89,"1")</f>
        <v>3</v>
      </c>
      <c r="E137" s="124">
        <f t="shared" ref="E137:AF137" si="53">COUNTIF(E87:E89,"1")</f>
        <v>0</v>
      </c>
      <c r="F137" s="124">
        <f t="shared" si="53"/>
        <v>0</v>
      </c>
      <c r="G137" s="124">
        <f t="shared" si="53"/>
        <v>0</v>
      </c>
      <c r="H137" s="124">
        <f t="shared" si="53"/>
        <v>0</v>
      </c>
      <c r="I137" s="124">
        <f t="shared" si="53"/>
        <v>0</v>
      </c>
      <c r="J137" s="124">
        <f t="shared" si="53"/>
        <v>0</v>
      </c>
      <c r="K137" s="124">
        <f t="shared" si="53"/>
        <v>0</v>
      </c>
      <c r="L137" s="124">
        <f t="shared" si="53"/>
        <v>0</v>
      </c>
      <c r="M137" s="124">
        <f t="shared" si="53"/>
        <v>0</v>
      </c>
      <c r="N137" s="124">
        <f t="shared" si="53"/>
        <v>0</v>
      </c>
      <c r="O137" s="124">
        <f t="shared" si="53"/>
        <v>0</v>
      </c>
      <c r="P137" s="124">
        <f t="shared" si="53"/>
        <v>0</v>
      </c>
      <c r="Q137" s="124">
        <f t="shared" si="53"/>
        <v>0</v>
      </c>
      <c r="R137" s="124">
        <f t="shared" si="53"/>
        <v>0</v>
      </c>
      <c r="S137" s="124">
        <f t="shared" si="53"/>
        <v>0</v>
      </c>
      <c r="T137" s="124">
        <f t="shared" si="53"/>
        <v>0</v>
      </c>
      <c r="U137" s="124">
        <f t="shared" si="53"/>
        <v>0</v>
      </c>
      <c r="V137" s="124">
        <f t="shared" si="53"/>
        <v>0</v>
      </c>
      <c r="W137" s="124">
        <f t="shared" si="53"/>
        <v>0</v>
      </c>
      <c r="X137" s="124">
        <f t="shared" si="53"/>
        <v>0</v>
      </c>
      <c r="Y137" s="124">
        <f t="shared" si="53"/>
        <v>0</v>
      </c>
      <c r="Z137" s="124">
        <f t="shared" si="53"/>
        <v>0</v>
      </c>
      <c r="AA137" s="124">
        <f t="shared" si="53"/>
        <v>0</v>
      </c>
      <c r="AB137" s="124">
        <f t="shared" si="53"/>
        <v>0</v>
      </c>
      <c r="AC137" s="124">
        <f t="shared" si="53"/>
        <v>0</v>
      </c>
      <c r="AD137" s="124">
        <f t="shared" si="53"/>
        <v>0</v>
      </c>
      <c r="AE137" s="124">
        <f t="shared" si="53"/>
        <v>0</v>
      </c>
      <c r="AF137" s="124">
        <f t="shared" si="53"/>
        <v>0</v>
      </c>
    </row>
    <row r="138" spans="1:32" s="124" customFormat="1" ht="11.25" hidden="1" x14ac:dyDescent="0.2">
      <c r="A138" s="209"/>
    </row>
    <row r="139" spans="1:32" s="124" customFormat="1" ht="11.25" hidden="1" x14ac:dyDescent="0.2">
      <c r="A139" s="209"/>
      <c r="D139" s="124" t="str">
        <f>D9</f>
        <v>a a</v>
      </c>
      <c r="E139" s="124" t="str">
        <f t="shared" ref="E139:AF139" si="54">E9</f>
        <v>b b</v>
      </c>
      <c r="F139" s="124" t="str">
        <f t="shared" si="54"/>
        <v xml:space="preserve"> </v>
      </c>
      <c r="G139" s="124" t="str">
        <f t="shared" si="54"/>
        <v xml:space="preserve"> </v>
      </c>
      <c r="H139" s="124" t="str">
        <f t="shared" si="54"/>
        <v xml:space="preserve"> </v>
      </c>
      <c r="I139" s="124" t="str">
        <f t="shared" si="54"/>
        <v xml:space="preserve"> </v>
      </c>
      <c r="J139" s="124" t="str">
        <f t="shared" si="54"/>
        <v xml:space="preserve"> </v>
      </c>
      <c r="K139" s="124" t="str">
        <f t="shared" si="54"/>
        <v xml:space="preserve"> </v>
      </c>
      <c r="L139" s="124" t="str">
        <f t="shared" si="54"/>
        <v xml:space="preserve"> </v>
      </c>
      <c r="M139" s="124" t="str">
        <f t="shared" si="54"/>
        <v xml:space="preserve"> </v>
      </c>
      <c r="N139" s="124" t="str">
        <f t="shared" si="54"/>
        <v xml:space="preserve"> </v>
      </c>
      <c r="O139" s="124" t="str">
        <f t="shared" si="54"/>
        <v xml:space="preserve"> </v>
      </c>
      <c r="P139" s="124" t="str">
        <f t="shared" si="54"/>
        <v xml:space="preserve"> </v>
      </c>
      <c r="Q139" s="124" t="str">
        <f t="shared" si="54"/>
        <v xml:space="preserve"> </v>
      </c>
      <c r="R139" s="124" t="str">
        <f t="shared" si="54"/>
        <v xml:space="preserve"> </v>
      </c>
      <c r="S139" s="124" t="str">
        <f t="shared" si="54"/>
        <v xml:space="preserve"> </v>
      </c>
      <c r="T139" s="124" t="str">
        <f t="shared" si="54"/>
        <v xml:space="preserve"> </v>
      </c>
      <c r="U139" s="124" t="str">
        <f t="shared" si="54"/>
        <v xml:space="preserve"> </v>
      </c>
      <c r="V139" s="124" t="str">
        <f t="shared" si="54"/>
        <v xml:space="preserve"> </v>
      </c>
      <c r="W139" s="124" t="str">
        <f t="shared" si="54"/>
        <v xml:space="preserve"> </v>
      </c>
      <c r="X139" s="124" t="str">
        <f t="shared" si="54"/>
        <v xml:space="preserve"> </v>
      </c>
      <c r="Y139" s="124" t="str">
        <f t="shared" si="54"/>
        <v xml:space="preserve"> </v>
      </c>
      <c r="Z139" s="124" t="str">
        <f t="shared" si="54"/>
        <v xml:space="preserve"> </v>
      </c>
      <c r="AA139" s="124" t="str">
        <f t="shared" si="54"/>
        <v xml:space="preserve"> </v>
      </c>
      <c r="AB139" s="124" t="str">
        <f t="shared" si="54"/>
        <v xml:space="preserve"> </v>
      </c>
      <c r="AC139" s="124" t="str">
        <f t="shared" si="54"/>
        <v xml:space="preserve"> </v>
      </c>
      <c r="AD139" s="124" t="str">
        <f t="shared" si="54"/>
        <v xml:space="preserve"> </v>
      </c>
      <c r="AE139" s="124" t="str">
        <f t="shared" si="54"/>
        <v xml:space="preserve"> </v>
      </c>
      <c r="AF139" s="124" t="str">
        <f t="shared" si="54"/>
        <v xml:space="preserve"> </v>
      </c>
    </row>
    <row r="140" spans="1:32" s="124" customFormat="1" ht="11.25" hidden="1" x14ac:dyDescent="0.2">
      <c r="A140" s="209"/>
      <c r="B140" s="124" t="s">
        <v>59</v>
      </c>
    </row>
    <row r="141" spans="1:32" s="124" customFormat="1" ht="11.25" hidden="1" x14ac:dyDescent="0.2">
      <c r="A141" s="209"/>
      <c r="B141" s="124" t="s">
        <v>44</v>
      </c>
      <c r="D141" s="125">
        <f>IF(9-D108=0,"ABS",D124/(9-D108))</f>
        <v>1</v>
      </c>
      <c r="E141" s="125">
        <f t="shared" ref="E141:AF141" si="55">IF(9-E108=0,"ABS",E124/(9-E108))</f>
        <v>1</v>
      </c>
      <c r="F141" s="125">
        <f t="shared" si="55"/>
        <v>0</v>
      </c>
      <c r="G141" s="125">
        <f t="shared" si="55"/>
        <v>0</v>
      </c>
      <c r="H141" s="125">
        <f t="shared" si="55"/>
        <v>0</v>
      </c>
      <c r="I141" s="125">
        <f t="shared" si="55"/>
        <v>0</v>
      </c>
      <c r="J141" s="125">
        <f t="shared" si="55"/>
        <v>0</v>
      </c>
      <c r="K141" s="125">
        <f t="shared" si="55"/>
        <v>0</v>
      </c>
      <c r="L141" s="125">
        <f t="shared" si="55"/>
        <v>0</v>
      </c>
      <c r="M141" s="125">
        <f t="shared" si="55"/>
        <v>0</v>
      </c>
      <c r="N141" s="125">
        <f t="shared" si="55"/>
        <v>0</v>
      </c>
      <c r="O141" s="125">
        <f t="shared" si="55"/>
        <v>0</v>
      </c>
      <c r="P141" s="125">
        <f t="shared" si="55"/>
        <v>0</v>
      </c>
      <c r="Q141" s="125">
        <f t="shared" si="55"/>
        <v>0</v>
      </c>
      <c r="R141" s="125">
        <f t="shared" si="55"/>
        <v>0</v>
      </c>
      <c r="S141" s="125">
        <f t="shared" si="55"/>
        <v>0</v>
      </c>
      <c r="T141" s="125">
        <f t="shared" si="55"/>
        <v>0</v>
      </c>
      <c r="U141" s="125">
        <f t="shared" si="55"/>
        <v>0</v>
      </c>
      <c r="V141" s="125">
        <f t="shared" si="55"/>
        <v>0</v>
      </c>
      <c r="W141" s="125">
        <f t="shared" si="55"/>
        <v>0</v>
      </c>
      <c r="X141" s="125">
        <f t="shared" si="55"/>
        <v>0</v>
      </c>
      <c r="Y141" s="125">
        <f t="shared" si="55"/>
        <v>0</v>
      </c>
      <c r="Z141" s="125">
        <f t="shared" si="55"/>
        <v>0</v>
      </c>
      <c r="AA141" s="125">
        <f t="shared" si="55"/>
        <v>0</v>
      </c>
      <c r="AB141" s="125">
        <f t="shared" si="55"/>
        <v>0</v>
      </c>
      <c r="AC141" s="125">
        <f t="shared" si="55"/>
        <v>0</v>
      </c>
      <c r="AD141" s="125">
        <f t="shared" si="55"/>
        <v>0</v>
      </c>
      <c r="AE141" s="125">
        <f t="shared" si="55"/>
        <v>0</v>
      </c>
      <c r="AF141" s="125">
        <f t="shared" si="55"/>
        <v>0</v>
      </c>
    </row>
    <row r="142" spans="1:32" s="124" customFormat="1" ht="11.25" hidden="1" x14ac:dyDescent="0.2">
      <c r="A142" s="209"/>
      <c r="B142" s="124" t="s">
        <v>45</v>
      </c>
      <c r="D142" s="125">
        <f>IF(1-D109=0,"ABS",D125/(1-D109))</f>
        <v>1</v>
      </c>
      <c r="E142" s="125">
        <f t="shared" ref="E142:AF145" si="56">IF(1-E109=0,"ABS",E125/(1-E109))</f>
        <v>1</v>
      </c>
      <c r="F142" s="125">
        <f t="shared" si="56"/>
        <v>0</v>
      </c>
      <c r="G142" s="125">
        <f t="shared" si="56"/>
        <v>0</v>
      </c>
      <c r="H142" s="125">
        <f t="shared" si="56"/>
        <v>0</v>
      </c>
      <c r="I142" s="125">
        <f t="shared" si="56"/>
        <v>0</v>
      </c>
      <c r="J142" s="125">
        <f t="shared" si="56"/>
        <v>0</v>
      </c>
      <c r="K142" s="125">
        <f t="shared" si="56"/>
        <v>0</v>
      </c>
      <c r="L142" s="125">
        <f t="shared" si="56"/>
        <v>0</v>
      </c>
      <c r="M142" s="125">
        <f t="shared" si="56"/>
        <v>0</v>
      </c>
      <c r="N142" s="125">
        <f t="shared" si="56"/>
        <v>0</v>
      </c>
      <c r="O142" s="125">
        <f t="shared" si="56"/>
        <v>0</v>
      </c>
      <c r="P142" s="125">
        <f t="shared" si="56"/>
        <v>0</v>
      </c>
      <c r="Q142" s="125">
        <f t="shared" si="56"/>
        <v>0</v>
      </c>
      <c r="R142" s="125">
        <f t="shared" si="56"/>
        <v>0</v>
      </c>
      <c r="S142" s="125">
        <f t="shared" si="56"/>
        <v>0</v>
      </c>
      <c r="T142" s="125">
        <f t="shared" si="56"/>
        <v>0</v>
      </c>
      <c r="U142" s="125">
        <f t="shared" si="56"/>
        <v>0</v>
      </c>
      <c r="V142" s="125">
        <f t="shared" si="56"/>
        <v>0</v>
      </c>
      <c r="W142" s="125">
        <f t="shared" si="56"/>
        <v>0</v>
      </c>
      <c r="X142" s="125">
        <f t="shared" si="56"/>
        <v>0</v>
      </c>
      <c r="Y142" s="125">
        <f t="shared" si="56"/>
        <v>0</v>
      </c>
      <c r="Z142" s="125">
        <f t="shared" si="56"/>
        <v>0</v>
      </c>
      <c r="AA142" s="125">
        <f t="shared" si="56"/>
        <v>0</v>
      </c>
      <c r="AB142" s="125">
        <f t="shared" si="56"/>
        <v>0</v>
      </c>
      <c r="AC142" s="125">
        <f t="shared" si="56"/>
        <v>0</v>
      </c>
      <c r="AD142" s="125">
        <f t="shared" si="56"/>
        <v>0</v>
      </c>
      <c r="AE142" s="125">
        <f t="shared" si="56"/>
        <v>0</v>
      </c>
      <c r="AF142" s="125">
        <f t="shared" si="56"/>
        <v>0</v>
      </c>
    </row>
    <row r="143" spans="1:32" s="124" customFormat="1" ht="11.25" hidden="1" x14ac:dyDescent="0.2">
      <c r="A143" s="209"/>
      <c r="B143" s="124" t="s">
        <v>46</v>
      </c>
      <c r="D143" s="125">
        <f>IF(1-D110=0,"ABS",D126/(1-D110))</f>
        <v>1</v>
      </c>
      <c r="E143" s="125">
        <f t="shared" si="56"/>
        <v>1</v>
      </c>
      <c r="F143" s="125">
        <f t="shared" si="56"/>
        <v>0</v>
      </c>
      <c r="G143" s="125">
        <f t="shared" si="56"/>
        <v>0</v>
      </c>
      <c r="H143" s="125">
        <f t="shared" si="56"/>
        <v>0</v>
      </c>
      <c r="I143" s="125">
        <f t="shared" si="56"/>
        <v>0</v>
      </c>
      <c r="J143" s="125">
        <f t="shared" si="56"/>
        <v>0</v>
      </c>
      <c r="K143" s="125">
        <f t="shared" si="56"/>
        <v>0</v>
      </c>
      <c r="L143" s="125">
        <f t="shared" si="56"/>
        <v>0</v>
      </c>
      <c r="M143" s="125">
        <f t="shared" si="56"/>
        <v>0</v>
      </c>
      <c r="N143" s="125">
        <f t="shared" si="56"/>
        <v>0</v>
      </c>
      <c r="O143" s="125">
        <f t="shared" si="56"/>
        <v>0</v>
      </c>
      <c r="P143" s="125">
        <f t="shared" si="56"/>
        <v>0</v>
      </c>
      <c r="Q143" s="125">
        <f t="shared" si="56"/>
        <v>0</v>
      </c>
      <c r="R143" s="125">
        <f t="shared" si="56"/>
        <v>0</v>
      </c>
      <c r="S143" s="125">
        <f t="shared" si="56"/>
        <v>0</v>
      </c>
      <c r="T143" s="125">
        <f t="shared" si="56"/>
        <v>0</v>
      </c>
      <c r="U143" s="125">
        <f t="shared" si="56"/>
        <v>0</v>
      </c>
      <c r="V143" s="125">
        <f t="shared" si="56"/>
        <v>0</v>
      </c>
      <c r="W143" s="125">
        <f t="shared" si="56"/>
        <v>0</v>
      </c>
      <c r="X143" s="125">
        <f t="shared" si="56"/>
        <v>0</v>
      </c>
      <c r="Y143" s="125">
        <f t="shared" si="56"/>
        <v>0</v>
      </c>
      <c r="Z143" s="125">
        <f t="shared" si="56"/>
        <v>0</v>
      </c>
      <c r="AA143" s="125">
        <f t="shared" si="56"/>
        <v>0</v>
      </c>
      <c r="AB143" s="125">
        <f t="shared" si="56"/>
        <v>0</v>
      </c>
      <c r="AC143" s="125">
        <f t="shared" si="56"/>
        <v>0</v>
      </c>
      <c r="AD143" s="125">
        <f t="shared" si="56"/>
        <v>0</v>
      </c>
      <c r="AE143" s="125">
        <f t="shared" si="56"/>
        <v>0</v>
      </c>
      <c r="AF143" s="125">
        <f t="shared" si="56"/>
        <v>0</v>
      </c>
    </row>
    <row r="144" spans="1:32" s="124" customFormat="1" ht="11.25" hidden="1" x14ac:dyDescent="0.2">
      <c r="A144" s="209"/>
      <c r="B144" s="124" t="s">
        <v>47</v>
      </c>
      <c r="D144" s="125">
        <f>IF(1-D111=0,"ABS",D127/(1-D111))</f>
        <v>1</v>
      </c>
      <c r="E144" s="125">
        <f t="shared" si="56"/>
        <v>1</v>
      </c>
      <c r="F144" s="125">
        <f t="shared" si="56"/>
        <v>0</v>
      </c>
      <c r="G144" s="125">
        <f t="shared" si="56"/>
        <v>0</v>
      </c>
      <c r="H144" s="125">
        <f t="shared" si="56"/>
        <v>0</v>
      </c>
      <c r="I144" s="125">
        <f t="shared" si="56"/>
        <v>0</v>
      </c>
      <c r="J144" s="125">
        <f t="shared" si="56"/>
        <v>0</v>
      </c>
      <c r="K144" s="125">
        <f t="shared" si="56"/>
        <v>0</v>
      </c>
      <c r="L144" s="125">
        <f t="shared" si="56"/>
        <v>0</v>
      </c>
      <c r="M144" s="125">
        <f t="shared" si="56"/>
        <v>0</v>
      </c>
      <c r="N144" s="125">
        <f t="shared" si="56"/>
        <v>0</v>
      </c>
      <c r="O144" s="125">
        <f t="shared" si="56"/>
        <v>0</v>
      </c>
      <c r="P144" s="125">
        <f t="shared" si="56"/>
        <v>0</v>
      </c>
      <c r="Q144" s="125">
        <f t="shared" si="56"/>
        <v>0</v>
      </c>
      <c r="R144" s="125">
        <f t="shared" si="56"/>
        <v>0</v>
      </c>
      <c r="S144" s="125">
        <f t="shared" si="56"/>
        <v>0</v>
      </c>
      <c r="T144" s="125">
        <f t="shared" si="56"/>
        <v>0</v>
      </c>
      <c r="U144" s="125">
        <f t="shared" si="56"/>
        <v>0</v>
      </c>
      <c r="V144" s="125">
        <f t="shared" si="56"/>
        <v>0</v>
      </c>
      <c r="W144" s="125">
        <f t="shared" si="56"/>
        <v>0</v>
      </c>
      <c r="X144" s="125">
        <f t="shared" si="56"/>
        <v>0</v>
      </c>
      <c r="Y144" s="125">
        <f t="shared" si="56"/>
        <v>0</v>
      </c>
      <c r="Z144" s="125">
        <f t="shared" si="56"/>
        <v>0</v>
      </c>
      <c r="AA144" s="125">
        <f t="shared" si="56"/>
        <v>0</v>
      </c>
      <c r="AB144" s="125">
        <f t="shared" si="56"/>
        <v>0</v>
      </c>
      <c r="AC144" s="125">
        <f t="shared" si="56"/>
        <v>0</v>
      </c>
      <c r="AD144" s="125">
        <f t="shared" si="56"/>
        <v>0</v>
      </c>
      <c r="AE144" s="125">
        <f t="shared" si="56"/>
        <v>0</v>
      </c>
      <c r="AF144" s="125">
        <f t="shared" si="56"/>
        <v>0</v>
      </c>
    </row>
    <row r="145" spans="1:32" s="124" customFormat="1" ht="11.25" hidden="1" x14ac:dyDescent="0.2">
      <c r="A145" s="209"/>
      <c r="B145" s="124" t="s">
        <v>48</v>
      </c>
      <c r="D145" s="125">
        <f>IF(1-D112=0,"ABS",D128/(1-D112))</f>
        <v>1</v>
      </c>
      <c r="E145" s="125">
        <f t="shared" si="56"/>
        <v>1</v>
      </c>
      <c r="F145" s="125">
        <f t="shared" si="56"/>
        <v>0</v>
      </c>
      <c r="G145" s="125">
        <f t="shared" si="56"/>
        <v>0</v>
      </c>
      <c r="H145" s="125">
        <f t="shared" si="56"/>
        <v>0</v>
      </c>
      <c r="I145" s="125">
        <f t="shared" si="56"/>
        <v>0</v>
      </c>
      <c r="J145" s="125">
        <f t="shared" si="56"/>
        <v>0</v>
      </c>
      <c r="K145" s="125">
        <f t="shared" si="56"/>
        <v>0</v>
      </c>
      <c r="L145" s="125">
        <f t="shared" si="56"/>
        <v>0</v>
      </c>
      <c r="M145" s="125">
        <f t="shared" si="56"/>
        <v>0</v>
      </c>
      <c r="N145" s="125">
        <f t="shared" si="56"/>
        <v>0</v>
      </c>
      <c r="O145" s="125">
        <f t="shared" si="56"/>
        <v>0</v>
      </c>
      <c r="P145" s="125">
        <f t="shared" si="56"/>
        <v>0</v>
      </c>
      <c r="Q145" s="125">
        <f t="shared" si="56"/>
        <v>0</v>
      </c>
      <c r="R145" s="125">
        <f t="shared" si="56"/>
        <v>0</v>
      </c>
      <c r="S145" s="125">
        <f t="shared" si="56"/>
        <v>0</v>
      </c>
      <c r="T145" s="125">
        <f t="shared" si="56"/>
        <v>0</v>
      </c>
      <c r="U145" s="125">
        <f t="shared" si="56"/>
        <v>0</v>
      </c>
      <c r="V145" s="125">
        <f t="shared" si="56"/>
        <v>0</v>
      </c>
      <c r="W145" s="125">
        <f t="shared" si="56"/>
        <v>0</v>
      </c>
      <c r="X145" s="125">
        <f t="shared" si="56"/>
        <v>0</v>
      </c>
      <c r="Y145" s="125">
        <f t="shared" si="56"/>
        <v>0</v>
      </c>
      <c r="Z145" s="125">
        <f t="shared" si="56"/>
        <v>0</v>
      </c>
      <c r="AA145" s="125">
        <f t="shared" si="56"/>
        <v>0</v>
      </c>
      <c r="AB145" s="125">
        <f t="shared" si="56"/>
        <v>0</v>
      </c>
      <c r="AC145" s="125">
        <f t="shared" si="56"/>
        <v>0</v>
      </c>
      <c r="AD145" s="125">
        <f t="shared" si="56"/>
        <v>0</v>
      </c>
      <c r="AE145" s="125">
        <f t="shared" si="56"/>
        <v>0</v>
      </c>
      <c r="AF145" s="125">
        <f t="shared" si="56"/>
        <v>0</v>
      </c>
    </row>
    <row r="146" spans="1:32" s="124" customFormat="1" ht="11.25" hidden="1" x14ac:dyDescent="0.2">
      <c r="A146" s="209"/>
      <c r="B146" s="124" t="s">
        <v>49</v>
      </c>
      <c r="D146" s="125">
        <f>IF(4-D113=0,"ABS",D129/(4-D113))</f>
        <v>1</v>
      </c>
      <c r="E146" s="125">
        <f t="shared" ref="E146:AF146" si="57">IF(4-E113=0,"ABS",E129/(4-E113))</f>
        <v>1</v>
      </c>
      <c r="F146" s="125">
        <f t="shared" si="57"/>
        <v>0</v>
      </c>
      <c r="G146" s="125">
        <f t="shared" si="57"/>
        <v>0</v>
      </c>
      <c r="H146" s="125">
        <f t="shared" si="57"/>
        <v>0</v>
      </c>
      <c r="I146" s="125">
        <f t="shared" si="57"/>
        <v>0</v>
      </c>
      <c r="J146" s="125">
        <f t="shared" si="57"/>
        <v>0</v>
      </c>
      <c r="K146" s="125">
        <f t="shared" si="57"/>
        <v>0</v>
      </c>
      <c r="L146" s="125">
        <f t="shared" si="57"/>
        <v>0</v>
      </c>
      <c r="M146" s="125">
        <f t="shared" si="57"/>
        <v>0</v>
      </c>
      <c r="N146" s="125">
        <f t="shared" si="57"/>
        <v>0</v>
      </c>
      <c r="O146" s="125">
        <f t="shared" si="57"/>
        <v>0</v>
      </c>
      <c r="P146" s="125">
        <f t="shared" si="57"/>
        <v>0</v>
      </c>
      <c r="Q146" s="125">
        <f t="shared" si="57"/>
        <v>0</v>
      </c>
      <c r="R146" s="125">
        <f t="shared" si="57"/>
        <v>0</v>
      </c>
      <c r="S146" s="125">
        <f t="shared" si="57"/>
        <v>0</v>
      </c>
      <c r="T146" s="125">
        <f t="shared" si="57"/>
        <v>0</v>
      </c>
      <c r="U146" s="125">
        <f t="shared" si="57"/>
        <v>0</v>
      </c>
      <c r="V146" s="125">
        <f t="shared" si="57"/>
        <v>0</v>
      </c>
      <c r="W146" s="125">
        <f t="shared" si="57"/>
        <v>0</v>
      </c>
      <c r="X146" s="125">
        <f t="shared" si="57"/>
        <v>0</v>
      </c>
      <c r="Y146" s="125">
        <f t="shared" si="57"/>
        <v>0</v>
      </c>
      <c r="Z146" s="125">
        <f t="shared" si="57"/>
        <v>0</v>
      </c>
      <c r="AA146" s="125">
        <f t="shared" si="57"/>
        <v>0</v>
      </c>
      <c r="AB146" s="125">
        <f t="shared" si="57"/>
        <v>0</v>
      </c>
      <c r="AC146" s="125">
        <f t="shared" si="57"/>
        <v>0</v>
      </c>
      <c r="AD146" s="125">
        <f t="shared" si="57"/>
        <v>0</v>
      </c>
      <c r="AE146" s="125">
        <f t="shared" si="57"/>
        <v>0</v>
      </c>
      <c r="AF146" s="125">
        <f t="shared" si="57"/>
        <v>0</v>
      </c>
    </row>
    <row r="147" spans="1:32" s="124" customFormat="1" ht="11.25" hidden="1" x14ac:dyDescent="0.2">
      <c r="A147" s="209"/>
      <c r="B147" s="124" t="s">
        <v>50</v>
      </c>
      <c r="D147" s="125">
        <f>IF(3-D114=0,"ABS",D130/(3-D114))</f>
        <v>1</v>
      </c>
      <c r="E147" s="125">
        <f t="shared" ref="E147:AF147" si="58">IF(3-E114=0,"ABS",E130/(3-E114))</f>
        <v>1</v>
      </c>
      <c r="F147" s="125">
        <f t="shared" si="58"/>
        <v>0</v>
      </c>
      <c r="G147" s="125">
        <f t="shared" si="58"/>
        <v>0</v>
      </c>
      <c r="H147" s="125">
        <f t="shared" si="58"/>
        <v>0</v>
      </c>
      <c r="I147" s="125">
        <f t="shared" si="58"/>
        <v>0</v>
      </c>
      <c r="J147" s="125">
        <f t="shared" si="58"/>
        <v>0</v>
      </c>
      <c r="K147" s="125">
        <f t="shared" si="58"/>
        <v>0</v>
      </c>
      <c r="L147" s="125">
        <f t="shared" si="58"/>
        <v>0</v>
      </c>
      <c r="M147" s="125">
        <f t="shared" si="58"/>
        <v>0</v>
      </c>
      <c r="N147" s="125">
        <f t="shared" si="58"/>
        <v>0</v>
      </c>
      <c r="O147" s="125">
        <f t="shared" si="58"/>
        <v>0</v>
      </c>
      <c r="P147" s="125">
        <f t="shared" si="58"/>
        <v>0</v>
      </c>
      <c r="Q147" s="125">
        <f t="shared" si="58"/>
        <v>0</v>
      </c>
      <c r="R147" s="125">
        <f t="shared" si="58"/>
        <v>0</v>
      </c>
      <c r="S147" s="125">
        <f t="shared" si="58"/>
        <v>0</v>
      </c>
      <c r="T147" s="125">
        <f t="shared" si="58"/>
        <v>0</v>
      </c>
      <c r="U147" s="125">
        <f t="shared" si="58"/>
        <v>0</v>
      </c>
      <c r="V147" s="125">
        <f t="shared" si="58"/>
        <v>0</v>
      </c>
      <c r="W147" s="125">
        <f t="shared" si="58"/>
        <v>0</v>
      </c>
      <c r="X147" s="125">
        <f t="shared" si="58"/>
        <v>0</v>
      </c>
      <c r="Y147" s="125">
        <f t="shared" si="58"/>
        <v>0</v>
      </c>
      <c r="Z147" s="125">
        <f t="shared" si="58"/>
        <v>0</v>
      </c>
      <c r="AA147" s="125">
        <f t="shared" si="58"/>
        <v>0</v>
      </c>
      <c r="AB147" s="125">
        <f t="shared" si="58"/>
        <v>0</v>
      </c>
      <c r="AC147" s="125">
        <f t="shared" si="58"/>
        <v>0</v>
      </c>
      <c r="AD147" s="125">
        <f t="shared" si="58"/>
        <v>0</v>
      </c>
      <c r="AE147" s="125">
        <f t="shared" si="58"/>
        <v>0</v>
      </c>
      <c r="AF147" s="125">
        <f t="shared" si="58"/>
        <v>0</v>
      </c>
    </row>
    <row r="148" spans="1:32" s="124" customFormat="1" ht="11.25" hidden="1" x14ac:dyDescent="0.2">
      <c r="A148" s="209"/>
      <c r="B148" s="124" t="s">
        <v>51</v>
      </c>
      <c r="D148" s="125">
        <f>IF(4-D115=0,"ABS",D131/(4-D115))</f>
        <v>1</v>
      </c>
      <c r="E148" s="125">
        <f t="shared" ref="E148:AF148" si="59">IF(4-E115=0,"ABS",E131/(4-E115))</f>
        <v>0.75</v>
      </c>
      <c r="F148" s="125">
        <f t="shared" si="59"/>
        <v>0</v>
      </c>
      <c r="G148" s="125">
        <f t="shared" si="59"/>
        <v>0</v>
      </c>
      <c r="H148" s="125">
        <f t="shared" si="59"/>
        <v>0</v>
      </c>
      <c r="I148" s="125">
        <f t="shared" si="59"/>
        <v>0</v>
      </c>
      <c r="J148" s="125">
        <f t="shared" si="59"/>
        <v>0</v>
      </c>
      <c r="K148" s="125">
        <f t="shared" si="59"/>
        <v>0</v>
      </c>
      <c r="L148" s="125">
        <f t="shared" si="59"/>
        <v>0</v>
      </c>
      <c r="M148" s="125">
        <f t="shared" si="59"/>
        <v>0</v>
      </c>
      <c r="N148" s="125">
        <f t="shared" si="59"/>
        <v>0</v>
      </c>
      <c r="O148" s="125">
        <f t="shared" si="59"/>
        <v>0</v>
      </c>
      <c r="P148" s="125">
        <f t="shared" si="59"/>
        <v>0</v>
      </c>
      <c r="Q148" s="125">
        <f t="shared" si="59"/>
        <v>0</v>
      </c>
      <c r="R148" s="125">
        <f t="shared" si="59"/>
        <v>0</v>
      </c>
      <c r="S148" s="125">
        <f t="shared" si="59"/>
        <v>0</v>
      </c>
      <c r="T148" s="125">
        <f t="shared" si="59"/>
        <v>0</v>
      </c>
      <c r="U148" s="125">
        <f t="shared" si="59"/>
        <v>0</v>
      </c>
      <c r="V148" s="125">
        <f t="shared" si="59"/>
        <v>0</v>
      </c>
      <c r="W148" s="125">
        <f t="shared" si="59"/>
        <v>0</v>
      </c>
      <c r="X148" s="125">
        <f t="shared" si="59"/>
        <v>0</v>
      </c>
      <c r="Y148" s="125">
        <f t="shared" si="59"/>
        <v>0</v>
      </c>
      <c r="Z148" s="125">
        <f t="shared" si="59"/>
        <v>0</v>
      </c>
      <c r="AA148" s="125">
        <f t="shared" si="59"/>
        <v>0</v>
      </c>
      <c r="AB148" s="125">
        <f t="shared" si="59"/>
        <v>0</v>
      </c>
      <c r="AC148" s="125">
        <f t="shared" si="59"/>
        <v>0</v>
      </c>
      <c r="AD148" s="125">
        <f t="shared" si="59"/>
        <v>0</v>
      </c>
      <c r="AE148" s="125">
        <f t="shared" si="59"/>
        <v>0</v>
      </c>
      <c r="AF148" s="125">
        <f t="shared" si="59"/>
        <v>0</v>
      </c>
    </row>
    <row r="149" spans="1:32" s="124" customFormat="1" ht="11.25" hidden="1" x14ac:dyDescent="0.2">
      <c r="A149" s="209"/>
      <c r="B149" s="124" t="s">
        <v>52</v>
      </c>
      <c r="D149" s="125">
        <f>IF(1-D116=0,"ABS",D132/(1-D116))</f>
        <v>1</v>
      </c>
      <c r="E149" s="125">
        <f t="shared" ref="E149:AF150" si="60">IF(1-E116=0,"ABS",E132/(1-E116))</f>
        <v>0</v>
      </c>
      <c r="F149" s="125">
        <f t="shared" si="60"/>
        <v>0</v>
      </c>
      <c r="G149" s="125">
        <f t="shared" si="60"/>
        <v>0</v>
      </c>
      <c r="H149" s="125">
        <f t="shared" si="60"/>
        <v>0</v>
      </c>
      <c r="I149" s="125">
        <f t="shared" si="60"/>
        <v>0</v>
      </c>
      <c r="J149" s="125">
        <f t="shared" si="60"/>
        <v>0</v>
      </c>
      <c r="K149" s="125">
        <f t="shared" si="60"/>
        <v>0</v>
      </c>
      <c r="L149" s="125">
        <f t="shared" si="60"/>
        <v>0</v>
      </c>
      <c r="M149" s="125">
        <f t="shared" si="60"/>
        <v>0</v>
      </c>
      <c r="N149" s="125">
        <f t="shared" si="60"/>
        <v>0</v>
      </c>
      <c r="O149" s="125">
        <f t="shared" si="60"/>
        <v>0</v>
      </c>
      <c r="P149" s="125">
        <f t="shared" si="60"/>
        <v>0</v>
      </c>
      <c r="Q149" s="125">
        <f t="shared" si="60"/>
        <v>0</v>
      </c>
      <c r="R149" s="125">
        <f t="shared" si="60"/>
        <v>0</v>
      </c>
      <c r="S149" s="125">
        <f t="shared" si="60"/>
        <v>0</v>
      </c>
      <c r="T149" s="125">
        <f t="shared" si="60"/>
        <v>0</v>
      </c>
      <c r="U149" s="125">
        <f t="shared" si="60"/>
        <v>0</v>
      </c>
      <c r="V149" s="125">
        <f t="shared" si="60"/>
        <v>0</v>
      </c>
      <c r="W149" s="125">
        <f t="shared" si="60"/>
        <v>0</v>
      </c>
      <c r="X149" s="125">
        <f t="shared" si="60"/>
        <v>0</v>
      </c>
      <c r="Y149" s="125">
        <f t="shared" si="60"/>
        <v>0</v>
      </c>
      <c r="Z149" s="125">
        <f t="shared" si="60"/>
        <v>0</v>
      </c>
      <c r="AA149" s="125">
        <f t="shared" si="60"/>
        <v>0</v>
      </c>
      <c r="AB149" s="125">
        <f t="shared" si="60"/>
        <v>0</v>
      </c>
      <c r="AC149" s="125">
        <f t="shared" si="60"/>
        <v>0</v>
      </c>
      <c r="AD149" s="125">
        <f t="shared" si="60"/>
        <v>0</v>
      </c>
      <c r="AE149" s="125">
        <f t="shared" si="60"/>
        <v>0</v>
      </c>
      <c r="AF149" s="125">
        <f t="shared" si="60"/>
        <v>0</v>
      </c>
    </row>
    <row r="150" spans="1:32" s="124" customFormat="1" ht="11.25" hidden="1" x14ac:dyDescent="0.2">
      <c r="A150" s="209"/>
      <c r="B150" s="124" t="s">
        <v>53</v>
      </c>
      <c r="D150" s="125">
        <f>IF(1-D117=0,"ABS",D133/(1-D117))</f>
        <v>1</v>
      </c>
      <c r="E150" s="125">
        <f t="shared" si="60"/>
        <v>0</v>
      </c>
      <c r="F150" s="125">
        <f t="shared" si="60"/>
        <v>0</v>
      </c>
      <c r="G150" s="125">
        <f t="shared" si="60"/>
        <v>0</v>
      </c>
      <c r="H150" s="125">
        <f t="shared" si="60"/>
        <v>0</v>
      </c>
      <c r="I150" s="125">
        <f t="shared" si="60"/>
        <v>0</v>
      </c>
      <c r="J150" s="125">
        <f t="shared" si="60"/>
        <v>0</v>
      </c>
      <c r="K150" s="125">
        <f t="shared" si="60"/>
        <v>0</v>
      </c>
      <c r="L150" s="125">
        <f t="shared" si="60"/>
        <v>0</v>
      </c>
      <c r="M150" s="125">
        <f t="shared" si="60"/>
        <v>0</v>
      </c>
      <c r="N150" s="125">
        <f t="shared" si="60"/>
        <v>0</v>
      </c>
      <c r="O150" s="125">
        <f t="shared" si="60"/>
        <v>0</v>
      </c>
      <c r="P150" s="125">
        <f t="shared" si="60"/>
        <v>0</v>
      </c>
      <c r="Q150" s="125">
        <f t="shared" si="60"/>
        <v>0</v>
      </c>
      <c r="R150" s="125">
        <f t="shared" si="60"/>
        <v>0</v>
      </c>
      <c r="S150" s="125">
        <f t="shared" si="60"/>
        <v>0</v>
      </c>
      <c r="T150" s="125">
        <f t="shared" si="60"/>
        <v>0</v>
      </c>
      <c r="U150" s="125">
        <f t="shared" si="60"/>
        <v>0</v>
      </c>
      <c r="V150" s="125">
        <f t="shared" si="60"/>
        <v>0</v>
      </c>
      <c r="W150" s="125">
        <f t="shared" si="60"/>
        <v>0</v>
      </c>
      <c r="X150" s="125">
        <f t="shared" si="60"/>
        <v>0</v>
      </c>
      <c r="Y150" s="125">
        <f t="shared" si="60"/>
        <v>0</v>
      </c>
      <c r="Z150" s="125">
        <f t="shared" si="60"/>
        <v>0</v>
      </c>
      <c r="AA150" s="125">
        <f t="shared" si="60"/>
        <v>0</v>
      </c>
      <c r="AB150" s="125">
        <f t="shared" si="60"/>
        <v>0</v>
      </c>
      <c r="AC150" s="125">
        <f t="shared" si="60"/>
        <v>0</v>
      </c>
      <c r="AD150" s="125">
        <f t="shared" si="60"/>
        <v>0</v>
      </c>
      <c r="AE150" s="125">
        <f t="shared" si="60"/>
        <v>0</v>
      </c>
      <c r="AF150" s="125">
        <f t="shared" si="60"/>
        <v>0</v>
      </c>
    </row>
    <row r="151" spans="1:32" s="124" customFormat="1" ht="11.25" hidden="1" x14ac:dyDescent="0.2">
      <c r="A151" s="209"/>
      <c r="B151" s="124" t="s">
        <v>54</v>
      </c>
      <c r="D151" s="125">
        <f>IF(4-D118=0,"ABS",D134/(4-D118))</f>
        <v>1</v>
      </c>
      <c r="E151" s="125">
        <f t="shared" ref="E151:AF153" si="61">IF(4-E118=0,"ABS",E134/(4-E118))</f>
        <v>0</v>
      </c>
      <c r="F151" s="125">
        <f t="shared" si="61"/>
        <v>0</v>
      </c>
      <c r="G151" s="125">
        <f t="shared" si="61"/>
        <v>0</v>
      </c>
      <c r="H151" s="125">
        <f t="shared" si="61"/>
        <v>0</v>
      </c>
      <c r="I151" s="125">
        <f t="shared" si="61"/>
        <v>0</v>
      </c>
      <c r="J151" s="125">
        <f t="shared" si="61"/>
        <v>0</v>
      </c>
      <c r="K151" s="125">
        <f t="shared" si="61"/>
        <v>0</v>
      </c>
      <c r="L151" s="125">
        <f t="shared" si="61"/>
        <v>0</v>
      </c>
      <c r="M151" s="125">
        <f t="shared" si="61"/>
        <v>0</v>
      </c>
      <c r="N151" s="125">
        <f t="shared" si="61"/>
        <v>0</v>
      </c>
      <c r="O151" s="125">
        <f t="shared" si="61"/>
        <v>0</v>
      </c>
      <c r="P151" s="125">
        <f t="shared" si="61"/>
        <v>0</v>
      </c>
      <c r="Q151" s="125">
        <f t="shared" si="61"/>
        <v>0</v>
      </c>
      <c r="R151" s="125">
        <f t="shared" si="61"/>
        <v>0</v>
      </c>
      <c r="S151" s="125">
        <f t="shared" si="61"/>
        <v>0</v>
      </c>
      <c r="T151" s="125">
        <f t="shared" si="61"/>
        <v>0</v>
      </c>
      <c r="U151" s="125">
        <f t="shared" si="61"/>
        <v>0</v>
      </c>
      <c r="V151" s="125">
        <f t="shared" si="61"/>
        <v>0</v>
      </c>
      <c r="W151" s="125">
        <f t="shared" si="61"/>
        <v>0</v>
      </c>
      <c r="X151" s="125">
        <f t="shared" si="61"/>
        <v>0</v>
      </c>
      <c r="Y151" s="125">
        <f t="shared" si="61"/>
        <v>0</v>
      </c>
      <c r="Z151" s="125">
        <f t="shared" si="61"/>
        <v>0</v>
      </c>
      <c r="AA151" s="125">
        <f t="shared" si="61"/>
        <v>0</v>
      </c>
      <c r="AB151" s="125">
        <f t="shared" si="61"/>
        <v>0</v>
      </c>
      <c r="AC151" s="125">
        <f t="shared" si="61"/>
        <v>0</v>
      </c>
      <c r="AD151" s="125">
        <f t="shared" si="61"/>
        <v>0</v>
      </c>
      <c r="AE151" s="125">
        <f t="shared" si="61"/>
        <v>0</v>
      </c>
      <c r="AF151" s="125">
        <f t="shared" si="61"/>
        <v>0</v>
      </c>
    </row>
    <row r="152" spans="1:32" s="124" customFormat="1" ht="11.25" hidden="1" x14ac:dyDescent="0.2">
      <c r="A152" s="209"/>
      <c r="B152" s="124" t="s">
        <v>55</v>
      </c>
      <c r="D152" s="125">
        <f>IF(4-D119=0,"ABS",D135/(4-D119))</f>
        <v>1</v>
      </c>
      <c r="E152" s="125">
        <f t="shared" si="61"/>
        <v>0</v>
      </c>
      <c r="F152" s="125">
        <f t="shared" si="61"/>
        <v>0</v>
      </c>
      <c r="G152" s="125">
        <f t="shared" si="61"/>
        <v>0</v>
      </c>
      <c r="H152" s="125">
        <f t="shared" si="61"/>
        <v>0</v>
      </c>
      <c r="I152" s="125">
        <f t="shared" si="61"/>
        <v>0</v>
      </c>
      <c r="J152" s="125">
        <f t="shared" si="61"/>
        <v>0</v>
      </c>
      <c r="K152" s="125">
        <f t="shared" si="61"/>
        <v>0</v>
      </c>
      <c r="L152" s="125">
        <f t="shared" si="61"/>
        <v>0</v>
      </c>
      <c r="M152" s="125">
        <f t="shared" si="61"/>
        <v>0</v>
      </c>
      <c r="N152" s="125">
        <f t="shared" si="61"/>
        <v>0</v>
      </c>
      <c r="O152" s="125">
        <f t="shared" si="61"/>
        <v>0</v>
      </c>
      <c r="P152" s="125">
        <f t="shared" si="61"/>
        <v>0</v>
      </c>
      <c r="Q152" s="125">
        <f t="shared" si="61"/>
        <v>0</v>
      </c>
      <c r="R152" s="125">
        <f t="shared" si="61"/>
        <v>0</v>
      </c>
      <c r="S152" s="125">
        <f t="shared" si="61"/>
        <v>0</v>
      </c>
      <c r="T152" s="125">
        <f t="shared" si="61"/>
        <v>0</v>
      </c>
      <c r="U152" s="125">
        <f t="shared" si="61"/>
        <v>0</v>
      </c>
      <c r="V152" s="125">
        <f t="shared" si="61"/>
        <v>0</v>
      </c>
      <c r="W152" s="125">
        <f t="shared" si="61"/>
        <v>0</v>
      </c>
      <c r="X152" s="125">
        <f t="shared" si="61"/>
        <v>0</v>
      </c>
      <c r="Y152" s="125">
        <f t="shared" si="61"/>
        <v>0</v>
      </c>
      <c r="Z152" s="125">
        <f t="shared" si="61"/>
        <v>0</v>
      </c>
      <c r="AA152" s="125">
        <f t="shared" si="61"/>
        <v>0</v>
      </c>
      <c r="AB152" s="125">
        <f t="shared" si="61"/>
        <v>0</v>
      </c>
      <c r="AC152" s="125">
        <f t="shared" si="61"/>
        <v>0</v>
      </c>
      <c r="AD152" s="125">
        <f t="shared" si="61"/>
        <v>0</v>
      </c>
      <c r="AE152" s="125">
        <f t="shared" si="61"/>
        <v>0</v>
      </c>
      <c r="AF152" s="125">
        <f t="shared" si="61"/>
        <v>0</v>
      </c>
    </row>
    <row r="153" spans="1:32" s="124" customFormat="1" ht="11.25" hidden="1" x14ac:dyDescent="0.2">
      <c r="A153" s="209"/>
      <c r="B153" s="124" t="s">
        <v>56</v>
      </c>
      <c r="D153" s="125">
        <f>IF(4-D120=0,"ABS",D136/(4-D120))</f>
        <v>1</v>
      </c>
      <c r="E153" s="125">
        <f t="shared" si="61"/>
        <v>0</v>
      </c>
      <c r="F153" s="125">
        <f t="shared" si="61"/>
        <v>0</v>
      </c>
      <c r="G153" s="125">
        <f t="shared" si="61"/>
        <v>0</v>
      </c>
      <c r="H153" s="125">
        <f t="shared" si="61"/>
        <v>0</v>
      </c>
      <c r="I153" s="125">
        <f t="shared" si="61"/>
        <v>0</v>
      </c>
      <c r="J153" s="125">
        <f t="shared" si="61"/>
        <v>0</v>
      </c>
      <c r="K153" s="125">
        <f t="shared" si="61"/>
        <v>0</v>
      </c>
      <c r="L153" s="125">
        <f t="shared" si="61"/>
        <v>0</v>
      </c>
      <c r="M153" s="125">
        <f t="shared" si="61"/>
        <v>0</v>
      </c>
      <c r="N153" s="125">
        <f t="shared" si="61"/>
        <v>0</v>
      </c>
      <c r="O153" s="125">
        <f t="shared" si="61"/>
        <v>0</v>
      </c>
      <c r="P153" s="125">
        <f t="shared" si="61"/>
        <v>0</v>
      </c>
      <c r="Q153" s="125">
        <f t="shared" si="61"/>
        <v>0</v>
      </c>
      <c r="R153" s="125">
        <f t="shared" si="61"/>
        <v>0</v>
      </c>
      <c r="S153" s="125">
        <f t="shared" si="61"/>
        <v>0</v>
      </c>
      <c r="T153" s="125">
        <f t="shared" si="61"/>
        <v>0</v>
      </c>
      <c r="U153" s="125">
        <f t="shared" si="61"/>
        <v>0</v>
      </c>
      <c r="V153" s="125">
        <f t="shared" si="61"/>
        <v>0</v>
      </c>
      <c r="W153" s="125">
        <f t="shared" si="61"/>
        <v>0</v>
      </c>
      <c r="X153" s="125">
        <f t="shared" si="61"/>
        <v>0</v>
      </c>
      <c r="Y153" s="125">
        <f t="shared" si="61"/>
        <v>0</v>
      </c>
      <c r="Z153" s="125">
        <f t="shared" si="61"/>
        <v>0</v>
      </c>
      <c r="AA153" s="125">
        <f t="shared" si="61"/>
        <v>0</v>
      </c>
      <c r="AB153" s="125">
        <f t="shared" si="61"/>
        <v>0</v>
      </c>
      <c r="AC153" s="125">
        <f t="shared" si="61"/>
        <v>0</v>
      </c>
      <c r="AD153" s="125">
        <f t="shared" si="61"/>
        <v>0</v>
      </c>
      <c r="AE153" s="125">
        <f t="shared" si="61"/>
        <v>0</v>
      </c>
      <c r="AF153" s="125">
        <f t="shared" si="61"/>
        <v>0</v>
      </c>
    </row>
    <row r="154" spans="1:32" s="124" customFormat="1" ht="11.25" hidden="1" x14ac:dyDescent="0.2">
      <c r="A154" s="209"/>
      <c r="B154" s="124" t="s">
        <v>57</v>
      </c>
      <c r="D154" s="125">
        <f>IF(3-D121=0,"ABS",D137/(3-D121))</f>
        <v>1</v>
      </c>
      <c r="E154" s="125">
        <f t="shared" ref="E154:AF154" si="62">IF(3-E121=0,"ABS",E137/(3-E121))</f>
        <v>0</v>
      </c>
      <c r="F154" s="125">
        <f t="shared" si="62"/>
        <v>0</v>
      </c>
      <c r="G154" s="125">
        <f t="shared" si="62"/>
        <v>0</v>
      </c>
      <c r="H154" s="125">
        <f t="shared" si="62"/>
        <v>0</v>
      </c>
      <c r="I154" s="125">
        <f t="shared" si="62"/>
        <v>0</v>
      </c>
      <c r="J154" s="125">
        <f t="shared" si="62"/>
        <v>0</v>
      </c>
      <c r="K154" s="125">
        <f t="shared" si="62"/>
        <v>0</v>
      </c>
      <c r="L154" s="125">
        <f t="shared" si="62"/>
        <v>0</v>
      </c>
      <c r="M154" s="125">
        <f t="shared" si="62"/>
        <v>0</v>
      </c>
      <c r="N154" s="125">
        <f t="shared" si="62"/>
        <v>0</v>
      </c>
      <c r="O154" s="125">
        <f t="shared" si="62"/>
        <v>0</v>
      </c>
      <c r="P154" s="125">
        <f t="shared" si="62"/>
        <v>0</v>
      </c>
      <c r="Q154" s="125">
        <f t="shared" si="62"/>
        <v>0</v>
      </c>
      <c r="R154" s="125">
        <f t="shared" si="62"/>
        <v>0</v>
      </c>
      <c r="S154" s="125">
        <f t="shared" si="62"/>
        <v>0</v>
      </c>
      <c r="T154" s="125">
        <f t="shared" si="62"/>
        <v>0</v>
      </c>
      <c r="U154" s="125">
        <f t="shared" si="62"/>
        <v>0</v>
      </c>
      <c r="V154" s="125">
        <f t="shared" si="62"/>
        <v>0</v>
      </c>
      <c r="W154" s="125">
        <f t="shared" si="62"/>
        <v>0</v>
      </c>
      <c r="X154" s="125">
        <f t="shared" si="62"/>
        <v>0</v>
      </c>
      <c r="Y154" s="125">
        <f t="shared" si="62"/>
        <v>0</v>
      </c>
      <c r="Z154" s="125">
        <f t="shared" si="62"/>
        <v>0</v>
      </c>
      <c r="AA154" s="125">
        <f t="shared" si="62"/>
        <v>0</v>
      </c>
      <c r="AB154" s="125">
        <f t="shared" si="62"/>
        <v>0</v>
      </c>
      <c r="AC154" s="125">
        <f t="shared" si="62"/>
        <v>0</v>
      </c>
      <c r="AD154" s="125">
        <f t="shared" si="62"/>
        <v>0</v>
      </c>
      <c r="AE154" s="125">
        <f t="shared" si="62"/>
        <v>0</v>
      </c>
      <c r="AF154" s="125">
        <f t="shared" si="62"/>
        <v>0</v>
      </c>
    </row>
    <row r="155" spans="1:32" s="124" customFormat="1" ht="11.25" hidden="1" x14ac:dyDescent="0.2"/>
    <row r="156" spans="1:32" s="124" customFormat="1" ht="11.25" hidden="1" x14ac:dyDescent="0.2"/>
    <row r="157" spans="1:32" s="124" customFormat="1" ht="11.25" hidden="1" x14ac:dyDescent="0.2">
      <c r="A157" s="209" t="s">
        <v>24</v>
      </c>
      <c r="B157" s="124" t="s">
        <v>43</v>
      </c>
    </row>
    <row r="158" spans="1:32" s="124" customFormat="1" ht="11.25" hidden="1" x14ac:dyDescent="0.2">
      <c r="A158" s="209"/>
      <c r="B158" s="124" t="s">
        <v>44</v>
      </c>
      <c r="D158" s="124">
        <f>COUNTIF(D11:D12,"ABS")</f>
        <v>0</v>
      </c>
      <c r="E158" s="124">
        <f t="shared" ref="E158:AF158" si="63">COUNTIF(E11:E12,"ABS")</f>
        <v>0</v>
      </c>
      <c r="F158" s="124">
        <f t="shared" si="63"/>
        <v>0</v>
      </c>
      <c r="G158" s="124">
        <f t="shared" si="63"/>
        <v>0</v>
      </c>
      <c r="H158" s="124">
        <f t="shared" si="63"/>
        <v>0</v>
      </c>
      <c r="I158" s="124">
        <f t="shared" si="63"/>
        <v>0</v>
      </c>
      <c r="J158" s="124">
        <f t="shared" si="63"/>
        <v>0</v>
      </c>
      <c r="K158" s="124">
        <f t="shared" si="63"/>
        <v>0</v>
      </c>
      <c r="L158" s="124">
        <f t="shared" si="63"/>
        <v>0</v>
      </c>
      <c r="M158" s="124">
        <f t="shared" si="63"/>
        <v>0</v>
      </c>
      <c r="N158" s="124">
        <f t="shared" si="63"/>
        <v>0</v>
      </c>
      <c r="O158" s="124">
        <f t="shared" si="63"/>
        <v>0</v>
      </c>
      <c r="P158" s="124">
        <f t="shared" si="63"/>
        <v>0</v>
      </c>
      <c r="Q158" s="124">
        <f t="shared" si="63"/>
        <v>0</v>
      </c>
      <c r="R158" s="124">
        <f t="shared" si="63"/>
        <v>0</v>
      </c>
      <c r="S158" s="124">
        <f t="shared" si="63"/>
        <v>0</v>
      </c>
      <c r="T158" s="124">
        <f t="shared" si="63"/>
        <v>0</v>
      </c>
      <c r="U158" s="124">
        <f t="shared" si="63"/>
        <v>0</v>
      </c>
      <c r="V158" s="124">
        <f t="shared" si="63"/>
        <v>0</v>
      </c>
      <c r="W158" s="124">
        <f t="shared" si="63"/>
        <v>0</v>
      </c>
      <c r="X158" s="124">
        <f t="shared" si="63"/>
        <v>0</v>
      </c>
      <c r="Y158" s="124">
        <f t="shared" si="63"/>
        <v>0</v>
      </c>
      <c r="Z158" s="124">
        <f t="shared" si="63"/>
        <v>0</v>
      </c>
      <c r="AA158" s="124">
        <f t="shared" si="63"/>
        <v>0</v>
      </c>
      <c r="AB158" s="124">
        <f t="shared" si="63"/>
        <v>0</v>
      </c>
      <c r="AC158" s="124">
        <f t="shared" si="63"/>
        <v>0</v>
      </c>
      <c r="AD158" s="124">
        <f t="shared" si="63"/>
        <v>0</v>
      </c>
      <c r="AE158" s="124">
        <f t="shared" si="63"/>
        <v>0</v>
      </c>
      <c r="AF158" s="124">
        <f t="shared" si="63"/>
        <v>0</v>
      </c>
    </row>
    <row r="159" spans="1:32" s="124" customFormat="1" ht="11.25" hidden="1" x14ac:dyDescent="0.2">
      <c r="A159" s="209"/>
      <c r="B159" s="124" t="s">
        <v>45</v>
      </c>
      <c r="D159" s="124">
        <f>COUNTIF(D13,"ABS")</f>
        <v>0</v>
      </c>
      <c r="E159" s="124">
        <f t="shared" ref="E159:AF159" si="64">COUNTIF(E13,"ABS")</f>
        <v>0</v>
      </c>
      <c r="F159" s="124">
        <f t="shared" si="64"/>
        <v>0</v>
      </c>
      <c r="G159" s="124">
        <f t="shared" si="64"/>
        <v>0</v>
      </c>
      <c r="H159" s="124">
        <f t="shared" si="64"/>
        <v>0</v>
      </c>
      <c r="I159" s="124">
        <f t="shared" si="64"/>
        <v>0</v>
      </c>
      <c r="J159" s="124">
        <f t="shared" si="64"/>
        <v>0</v>
      </c>
      <c r="K159" s="124">
        <f t="shared" si="64"/>
        <v>0</v>
      </c>
      <c r="L159" s="124">
        <f t="shared" si="64"/>
        <v>0</v>
      </c>
      <c r="M159" s="124">
        <f t="shared" si="64"/>
        <v>0</v>
      </c>
      <c r="N159" s="124">
        <f t="shared" si="64"/>
        <v>0</v>
      </c>
      <c r="O159" s="124">
        <f t="shared" si="64"/>
        <v>0</v>
      </c>
      <c r="P159" s="124">
        <f t="shared" si="64"/>
        <v>0</v>
      </c>
      <c r="Q159" s="124">
        <f t="shared" si="64"/>
        <v>0</v>
      </c>
      <c r="R159" s="124">
        <f t="shared" si="64"/>
        <v>0</v>
      </c>
      <c r="S159" s="124">
        <f t="shared" si="64"/>
        <v>0</v>
      </c>
      <c r="T159" s="124">
        <f t="shared" si="64"/>
        <v>0</v>
      </c>
      <c r="U159" s="124">
        <f t="shared" si="64"/>
        <v>0</v>
      </c>
      <c r="V159" s="124">
        <f t="shared" si="64"/>
        <v>0</v>
      </c>
      <c r="W159" s="124">
        <f t="shared" si="64"/>
        <v>0</v>
      </c>
      <c r="X159" s="124">
        <f t="shared" si="64"/>
        <v>0</v>
      </c>
      <c r="Y159" s="124">
        <f t="shared" si="64"/>
        <v>0</v>
      </c>
      <c r="Z159" s="124">
        <f t="shared" si="64"/>
        <v>0</v>
      </c>
      <c r="AA159" s="124">
        <f t="shared" si="64"/>
        <v>0</v>
      </c>
      <c r="AB159" s="124">
        <f t="shared" si="64"/>
        <v>0</v>
      </c>
      <c r="AC159" s="124">
        <f t="shared" si="64"/>
        <v>0</v>
      </c>
      <c r="AD159" s="124">
        <f t="shared" si="64"/>
        <v>0</v>
      </c>
      <c r="AE159" s="124">
        <f t="shared" si="64"/>
        <v>0</v>
      </c>
      <c r="AF159" s="124">
        <f t="shared" si="64"/>
        <v>0</v>
      </c>
    </row>
    <row r="160" spans="1:32" s="124" customFormat="1" ht="11.25" hidden="1" x14ac:dyDescent="0.2">
      <c r="A160" s="209"/>
      <c r="B160" s="124" t="s">
        <v>46</v>
      </c>
      <c r="D160" s="124">
        <f>COUNTIF(D14:D16,"ABS")</f>
        <v>0</v>
      </c>
      <c r="E160" s="124">
        <f t="shared" ref="E160:AF160" si="65">COUNTIF(E14:E16,"ABS")</f>
        <v>0</v>
      </c>
      <c r="F160" s="124">
        <f t="shared" si="65"/>
        <v>0</v>
      </c>
      <c r="G160" s="124">
        <f t="shared" si="65"/>
        <v>0</v>
      </c>
      <c r="H160" s="124">
        <f t="shared" si="65"/>
        <v>0</v>
      </c>
      <c r="I160" s="124">
        <f t="shared" si="65"/>
        <v>0</v>
      </c>
      <c r="J160" s="124">
        <f t="shared" si="65"/>
        <v>0</v>
      </c>
      <c r="K160" s="124">
        <f t="shared" si="65"/>
        <v>0</v>
      </c>
      <c r="L160" s="124">
        <f t="shared" si="65"/>
        <v>0</v>
      </c>
      <c r="M160" s="124">
        <f t="shared" si="65"/>
        <v>0</v>
      </c>
      <c r="N160" s="124">
        <f t="shared" si="65"/>
        <v>0</v>
      </c>
      <c r="O160" s="124">
        <f t="shared" si="65"/>
        <v>0</v>
      </c>
      <c r="P160" s="124">
        <f t="shared" si="65"/>
        <v>0</v>
      </c>
      <c r="Q160" s="124">
        <f t="shared" si="65"/>
        <v>0</v>
      </c>
      <c r="R160" s="124">
        <f t="shared" si="65"/>
        <v>0</v>
      </c>
      <c r="S160" s="124">
        <f t="shared" si="65"/>
        <v>0</v>
      </c>
      <c r="T160" s="124">
        <f t="shared" si="65"/>
        <v>0</v>
      </c>
      <c r="U160" s="124">
        <f t="shared" si="65"/>
        <v>0</v>
      </c>
      <c r="V160" s="124">
        <f t="shared" si="65"/>
        <v>0</v>
      </c>
      <c r="W160" s="124">
        <f t="shared" si="65"/>
        <v>0</v>
      </c>
      <c r="X160" s="124">
        <f t="shared" si="65"/>
        <v>0</v>
      </c>
      <c r="Y160" s="124">
        <f t="shared" si="65"/>
        <v>0</v>
      </c>
      <c r="Z160" s="124">
        <f t="shared" si="65"/>
        <v>0</v>
      </c>
      <c r="AA160" s="124">
        <f t="shared" si="65"/>
        <v>0</v>
      </c>
      <c r="AB160" s="124">
        <f t="shared" si="65"/>
        <v>0</v>
      </c>
      <c r="AC160" s="124">
        <f t="shared" si="65"/>
        <v>0</v>
      </c>
      <c r="AD160" s="124">
        <f t="shared" si="65"/>
        <v>0</v>
      </c>
      <c r="AE160" s="124">
        <f t="shared" si="65"/>
        <v>0</v>
      </c>
      <c r="AF160" s="124">
        <f t="shared" si="65"/>
        <v>0</v>
      </c>
    </row>
    <row r="161" spans="1:32" s="124" customFormat="1" ht="11.25" hidden="1" x14ac:dyDescent="0.2">
      <c r="A161" s="209"/>
      <c r="B161" s="124" t="s">
        <v>47</v>
      </c>
      <c r="D161" s="124">
        <f>COUNTIF(D17:D19,"ABS")</f>
        <v>0</v>
      </c>
      <c r="E161" s="124">
        <f t="shared" ref="E161:AF161" si="66">COUNTIF(E17:E19,"ABS")</f>
        <v>0</v>
      </c>
      <c r="F161" s="124">
        <f t="shared" si="66"/>
        <v>0</v>
      </c>
      <c r="G161" s="124">
        <f t="shared" si="66"/>
        <v>0</v>
      </c>
      <c r="H161" s="124">
        <f t="shared" si="66"/>
        <v>0</v>
      </c>
      <c r="I161" s="124">
        <f t="shared" si="66"/>
        <v>0</v>
      </c>
      <c r="J161" s="124">
        <f t="shared" si="66"/>
        <v>0</v>
      </c>
      <c r="K161" s="124">
        <f t="shared" si="66"/>
        <v>0</v>
      </c>
      <c r="L161" s="124">
        <f t="shared" si="66"/>
        <v>0</v>
      </c>
      <c r="M161" s="124">
        <f t="shared" si="66"/>
        <v>0</v>
      </c>
      <c r="N161" s="124">
        <f t="shared" si="66"/>
        <v>0</v>
      </c>
      <c r="O161" s="124">
        <f t="shared" si="66"/>
        <v>0</v>
      </c>
      <c r="P161" s="124">
        <f t="shared" si="66"/>
        <v>0</v>
      </c>
      <c r="Q161" s="124">
        <f t="shared" si="66"/>
        <v>0</v>
      </c>
      <c r="R161" s="124">
        <f t="shared" si="66"/>
        <v>0</v>
      </c>
      <c r="S161" s="124">
        <f t="shared" si="66"/>
        <v>0</v>
      </c>
      <c r="T161" s="124">
        <f t="shared" si="66"/>
        <v>0</v>
      </c>
      <c r="U161" s="124">
        <f t="shared" si="66"/>
        <v>0</v>
      </c>
      <c r="V161" s="124">
        <f t="shared" si="66"/>
        <v>0</v>
      </c>
      <c r="W161" s="124">
        <f t="shared" si="66"/>
        <v>0</v>
      </c>
      <c r="X161" s="124">
        <f t="shared" si="66"/>
        <v>0</v>
      </c>
      <c r="Y161" s="124">
        <f t="shared" si="66"/>
        <v>0</v>
      </c>
      <c r="Z161" s="124">
        <f t="shared" si="66"/>
        <v>0</v>
      </c>
      <c r="AA161" s="124">
        <f t="shared" si="66"/>
        <v>0</v>
      </c>
      <c r="AB161" s="124">
        <f t="shared" si="66"/>
        <v>0</v>
      </c>
      <c r="AC161" s="124">
        <f t="shared" si="66"/>
        <v>0</v>
      </c>
      <c r="AD161" s="124">
        <f t="shared" si="66"/>
        <v>0</v>
      </c>
      <c r="AE161" s="124">
        <f t="shared" si="66"/>
        <v>0</v>
      </c>
      <c r="AF161" s="124">
        <f t="shared" si="66"/>
        <v>0</v>
      </c>
    </row>
    <row r="162" spans="1:32" s="124" customFormat="1" ht="11.25" hidden="1" x14ac:dyDescent="0.2">
      <c r="A162" s="209"/>
      <c r="B162" s="124" t="s">
        <v>48</v>
      </c>
      <c r="D162" s="124">
        <f>COUNTIF(D20,"ABS")</f>
        <v>0</v>
      </c>
      <c r="E162" s="124">
        <f t="shared" ref="E162:AF162" si="67">COUNTIF(E20,"ABS")</f>
        <v>0</v>
      </c>
      <c r="F162" s="124">
        <f t="shared" si="67"/>
        <v>0</v>
      </c>
      <c r="G162" s="124">
        <f t="shared" si="67"/>
        <v>0</v>
      </c>
      <c r="H162" s="124">
        <f t="shared" si="67"/>
        <v>0</v>
      </c>
      <c r="I162" s="124">
        <f t="shared" si="67"/>
        <v>0</v>
      </c>
      <c r="J162" s="124">
        <f t="shared" si="67"/>
        <v>0</v>
      </c>
      <c r="K162" s="124">
        <f t="shared" si="67"/>
        <v>0</v>
      </c>
      <c r="L162" s="124">
        <f t="shared" si="67"/>
        <v>0</v>
      </c>
      <c r="M162" s="124">
        <f t="shared" si="67"/>
        <v>0</v>
      </c>
      <c r="N162" s="124">
        <f t="shared" si="67"/>
        <v>0</v>
      </c>
      <c r="O162" s="124">
        <f t="shared" si="67"/>
        <v>0</v>
      </c>
      <c r="P162" s="124">
        <f t="shared" si="67"/>
        <v>0</v>
      </c>
      <c r="Q162" s="124">
        <f t="shared" si="67"/>
        <v>0</v>
      </c>
      <c r="R162" s="124">
        <f t="shared" si="67"/>
        <v>0</v>
      </c>
      <c r="S162" s="124">
        <f t="shared" si="67"/>
        <v>0</v>
      </c>
      <c r="T162" s="124">
        <f t="shared" si="67"/>
        <v>0</v>
      </c>
      <c r="U162" s="124">
        <f t="shared" si="67"/>
        <v>0</v>
      </c>
      <c r="V162" s="124">
        <f t="shared" si="67"/>
        <v>0</v>
      </c>
      <c r="W162" s="124">
        <f t="shared" si="67"/>
        <v>0</v>
      </c>
      <c r="X162" s="124">
        <f t="shared" si="67"/>
        <v>0</v>
      </c>
      <c r="Y162" s="124">
        <f t="shared" si="67"/>
        <v>0</v>
      </c>
      <c r="Z162" s="124">
        <f t="shared" si="67"/>
        <v>0</v>
      </c>
      <c r="AA162" s="124">
        <f t="shared" si="67"/>
        <v>0</v>
      </c>
      <c r="AB162" s="124">
        <f t="shared" si="67"/>
        <v>0</v>
      </c>
      <c r="AC162" s="124">
        <f t="shared" si="67"/>
        <v>0</v>
      </c>
      <c r="AD162" s="124">
        <f t="shared" si="67"/>
        <v>0</v>
      </c>
      <c r="AE162" s="124">
        <f t="shared" si="67"/>
        <v>0</v>
      </c>
      <c r="AF162" s="124">
        <f t="shared" si="67"/>
        <v>0</v>
      </c>
    </row>
    <row r="163" spans="1:32" s="124" customFormat="1" ht="11.25" hidden="1" x14ac:dyDescent="0.2">
      <c r="A163" s="209"/>
      <c r="B163" s="124" t="s">
        <v>49</v>
      </c>
      <c r="D163" s="124">
        <f>COUNTIF(D21:D25,"ABS")</f>
        <v>0</v>
      </c>
      <c r="E163" s="124">
        <f t="shared" ref="E163:AF163" si="68">COUNTIF(E21:E25,"ABS")</f>
        <v>0</v>
      </c>
      <c r="F163" s="124">
        <f t="shared" si="68"/>
        <v>0</v>
      </c>
      <c r="G163" s="124">
        <f t="shared" si="68"/>
        <v>0</v>
      </c>
      <c r="H163" s="124">
        <f t="shared" si="68"/>
        <v>0</v>
      </c>
      <c r="I163" s="124">
        <f t="shared" si="68"/>
        <v>0</v>
      </c>
      <c r="J163" s="124">
        <f t="shared" si="68"/>
        <v>0</v>
      </c>
      <c r="K163" s="124">
        <f t="shared" si="68"/>
        <v>0</v>
      </c>
      <c r="L163" s="124">
        <f t="shared" si="68"/>
        <v>0</v>
      </c>
      <c r="M163" s="124">
        <f t="shared" si="68"/>
        <v>0</v>
      </c>
      <c r="N163" s="124">
        <f t="shared" si="68"/>
        <v>0</v>
      </c>
      <c r="O163" s="124">
        <f t="shared" si="68"/>
        <v>0</v>
      </c>
      <c r="P163" s="124">
        <f t="shared" si="68"/>
        <v>0</v>
      </c>
      <c r="Q163" s="124">
        <f t="shared" si="68"/>
        <v>0</v>
      </c>
      <c r="R163" s="124">
        <f t="shared" si="68"/>
        <v>0</v>
      </c>
      <c r="S163" s="124">
        <f t="shared" si="68"/>
        <v>0</v>
      </c>
      <c r="T163" s="124">
        <f t="shared" si="68"/>
        <v>0</v>
      </c>
      <c r="U163" s="124">
        <f t="shared" si="68"/>
        <v>0</v>
      </c>
      <c r="V163" s="124">
        <f t="shared" si="68"/>
        <v>0</v>
      </c>
      <c r="W163" s="124">
        <f t="shared" si="68"/>
        <v>0</v>
      </c>
      <c r="X163" s="124">
        <f t="shared" si="68"/>
        <v>0</v>
      </c>
      <c r="Y163" s="124">
        <f t="shared" si="68"/>
        <v>0</v>
      </c>
      <c r="Z163" s="124">
        <f t="shared" si="68"/>
        <v>0</v>
      </c>
      <c r="AA163" s="124">
        <f t="shared" si="68"/>
        <v>0</v>
      </c>
      <c r="AB163" s="124">
        <f t="shared" si="68"/>
        <v>0</v>
      </c>
      <c r="AC163" s="124">
        <f t="shared" si="68"/>
        <v>0</v>
      </c>
      <c r="AD163" s="124">
        <f t="shared" si="68"/>
        <v>0</v>
      </c>
      <c r="AE163" s="124">
        <f t="shared" si="68"/>
        <v>0</v>
      </c>
      <c r="AF163" s="124">
        <f t="shared" si="68"/>
        <v>0</v>
      </c>
    </row>
    <row r="164" spans="1:32" s="124" customFormat="1" ht="11.25" hidden="1" x14ac:dyDescent="0.2">
      <c r="A164" s="209"/>
      <c r="B164" s="124" t="s">
        <v>50</v>
      </c>
      <c r="D164" s="124">
        <f>COUNTIF(D26:D29,"ABS")</f>
        <v>0</v>
      </c>
      <c r="E164" s="124">
        <f t="shared" ref="E164:AF164" si="69">COUNTIF(E26:E29,"ABS")</f>
        <v>0</v>
      </c>
      <c r="F164" s="124">
        <f t="shared" si="69"/>
        <v>0</v>
      </c>
      <c r="G164" s="124">
        <f t="shared" si="69"/>
        <v>0</v>
      </c>
      <c r="H164" s="124">
        <f t="shared" si="69"/>
        <v>0</v>
      </c>
      <c r="I164" s="124">
        <f t="shared" si="69"/>
        <v>0</v>
      </c>
      <c r="J164" s="124">
        <f t="shared" si="69"/>
        <v>0</v>
      </c>
      <c r="K164" s="124">
        <f t="shared" si="69"/>
        <v>0</v>
      </c>
      <c r="L164" s="124">
        <f t="shared" si="69"/>
        <v>0</v>
      </c>
      <c r="M164" s="124">
        <f t="shared" si="69"/>
        <v>0</v>
      </c>
      <c r="N164" s="124">
        <f t="shared" si="69"/>
        <v>0</v>
      </c>
      <c r="O164" s="124">
        <f t="shared" si="69"/>
        <v>0</v>
      </c>
      <c r="P164" s="124">
        <f t="shared" si="69"/>
        <v>0</v>
      </c>
      <c r="Q164" s="124">
        <f t="shared" si="69"/>
        <v>0</v>
      </c>
      <c r="R164" s="124">
        <f t="shared" si="69"/>
        <v>0</v>
      </c>
      <c r="S164" s="124">
        <f t="shared" si="69"/>
        <v>0</v>
      </c>
      <c r="T164" s="124">
        <f t="shared" si="69"/>
        <v>0</v>
      </c>
      <c r="U164" s="124">
        <f t="shared" si="69"/>
        <v>0</v>
      </c>
      <c r="V164" s="124">
        <f t="shared" si="69"/>
        <v>0</v>
      </c>
      <c r="W164" s="124">
        <f t="shared" si="69"/>
        <v>0</v>
      </c>
      <c r="X164" s="124">
        <f t="shared" si="69"/>
        <v>0</v>
      </c>
      <c r="Y164" s="124">
        <f t="shared" si="69"/>
        <v>0</v>
      </c>
      <c r="Z164" s="124">
        <f t="shared" si="69"/>
        <v>0</v>
      </c>
      <c r="AA164" s="124">
        <f t="shared" si="69"/>
        <v>0</v>
      </c>
      <c r="AB164" s="124">
        <f t="shared" si="69"/>
        <v>0</v>
      </c>
      <c r="AC164" s="124">
        <f t="shared" si="69"/>
        <v>0</v>
      </c>
      <c r="AD164" s="124">
        <f t="shared" si="69"/>
        <v>0</v>
      </c>
      <c r="AE164" s="124">
        <f t="shared" si="69"/>
        <v>0</v>
      </c>
      <c r="AF164" s="124">
        <f t="shared" si="69"/>
        <v>0</v>
      </c>
    </row>
    <row r="165" spans="1:32" s="124" customFormat="1" ht="11.25" hidden="1" x14ac:dyDescent="0.2">
      <c r="A165" s="209"/>
      <c r="B165" s="124" t="s">
        <v>51</v>
      </c>
      <c r="D165" s="124">
        <f>COUNTIF(D30:D32,"ABS")</f>
        <v>0</v>
      </c>
      <c r="E165" s="124">
        <f t="shared" ref="E165:AF165" si="70">COUNTIF(E30:E32,"ABS")</f>
        <v>0</v>
      </c>
      <c r="F165" s="124">
        <f t="shared" si="70"/>
        <v>0</v>
      </c>
      <c r="G165" s="124">
        <f t="shared" si="70"/>
        <v>0</v>
      </c>
      <c r="H165" s="124">
        <f t="shared" si="70"/>
        <v>0</v>
      </c>
      <c r="I165" s="124">
        <f t="shared" si="70"/>
        <v>0</v>
      </c>
      <c r="J165" s="124">
        <f t="shared" si="70"/>
        <v>0</v>
      </c>
      <c r="K165" s="124">
        <f t="shared" si="70"/>
        <v>0</v>
      </c>
      <c r="L165" s="124">
        <f t="shared" si="70"/>
        <v>0</v>
      </c>
      <c r="M165" s="124">
        <f t="shared" si="70"/>
        <v>0</v>
      </c>
      <c r="N165" s="124">
        <f t="shared" si="70"/>
        <v>0</v>
      </c>
      <c r="O165" s="124">
        <f t="shared" si="70"/>
        <v>0</v>
      </c>
      <c r="P165" s="124">
        <f t="shared" si="70"/>
        <v>0</v>
      </c>
      <c r="Q165" s="124">
        <f t="shared" si="70"/>
        <v>0</v>
      </c>
      <c r="R165" s="124">
        <f t="shared" si="70"/>
        <v>0</v>
      </c>
      <c r="S165" s="124">
        <f t="shared" si="70"/>
        <v>0</v>
      </c>
      <c r="T165" s="124">
        <f t="shared" si="70"/>
        <v>0</v>
      </c>
      <c r="U165" s="124">
        <f t="shared" si="70"/>
        <v>0</v>
      </c>
      <c r="V165" s="124">
        <f t="shared" si="70"/>
        <v>0</v>
      </c>
      <c r="W165" s="124">
        <f t="shared" si="70"/>
        <v>0</v>
      </c>
      <c r="X165" s="124">
        <f t="shared" si="70"/>
        <v>0</v>
      </c>
      <c r="Y165" s="124">
        <f t="shared" si="70"/>
        <v>0</v>
      </c>
      <c r="Z165" s="124">
        <f t="shared" si="70"/>
        <v>0</v>
      </c>
      <c r="AA165" s="124">
        <f t="shared" si="70"/>
        <v>0</v>
      </c>
      <c r="AB165" s="124">
        <f t="shared" si="70"/>
        <v>0</v>
      </c>
      <c r="AC165" s="124">
        <f t="shared" si="70"/>
        <v>0</v>
      </c>
      <c r="AD165" s="124">
        <f t="shared" si="70"/>
        <v>0</v>
      </c>
      <c r="AE165" s="124">
        <f t="shared" si="70"/>
        <v>0</v>
      </c>
      <c r="AF165" s="124">
        <f t="shared" si="70"/>
        <v>0</v>
      </c>
    </row>
    <row r="166" spans="1:32" s="124" customFormat="1" ht="11.25" hidden="1" x14ac:dyDescent="0.2">
      <c r="A166" s="209"/>
      <c r="B166" s="124" t="s">
        <v>52</v>
      </c>
      <c r="D166" s="124">
        <f>COUNTIF(D33:D36,"ABS")</f>
        <v>0</v>
      </c>
      <c r="E166" s="124">
        <f t="shared" ref="E166:AF166" si="71">COUNTIF(E33:E36,"ABS")</f>
        <v>0</v>
      </c>
      <c r="F166" s="124">
        <f t="shared" si="71"/>
        <v>0</v>
      </c>
      <c r="G166" s="124">
        <f t="shared" si="71"/>
        <v>0</v>
      </c>
      <c r="H166" s="124">
        <f t="shared" si="71"/>
        <v>0</v>
      </c>
      <c r="I166" s="124">
        <f t="shared" si="71"/>
        <v>0</v>
      </c>
      <c r="J166" s="124">
        <f t="shared" si="71"/>
        <v>0</v>
      </c>
      <c r="K166" s="124">
        <f t="shared" si="71"/>
        <v>0</v>
      </c>
      <c r="L166" s="124">
        <f t="shared" si="71"/>
        <v>0</v>
      </c>
      <c r="M166" s="124">
        <f t="shared" si="71"/>
        <v>0</v>
      </c>
      <c r="N166" s="124">
        <f t="shared" si="71"/>
        <v>0</v>
      </c>
      <c r="O166" s="124">
        <f t="shared" si="71"/>
        <v>0</v>
      </c>
      <c r="P166" s="124">
        <f t="shared" si="71"/>
        <v>0</v>
      </c>
      <c r="Q166" s="124">
        <f t="shared" si="71"/>
        <v>0</v>
      </c>
      <c r="R166" s="124">
        <f t="shared" si="71"/>
        <v>0</v>
      </c>
      <c r="S166" s="124">
        <f t="shared" si="71"/>
        <v>0</v>
      </c>
      <c r="T166" s="124">
        <f t="shared" si="71"/>
        <v>0</v>
      </c>
      <c r="U166" s="124">
        <f t="shared" si="71"/>
        <v>0</v>
      </c>
      <c r="V166" s="124">
        <f t="shared" si="71"/>
        <v>0</v>
      </c>
      <c r="W166" s="124">
        <f t="shared" si="71"/>
        <v>0</v>
      </c>
      <c r="X166" s="124">
        <f t="shared" si="71"/>
        <v>0</v>
      </c>
      <c r="Y166" s="124">
        <f t="shared" si="71"/>
        <v>0</v>
      </c>
      <c r="Z166" s="124">
        <f t="shared" si="71"/>
        <v>0</v>
      </c>
      <c r="AA166" s="124">
        <f t="shared" si="71"/>
        <v>0</v>
      </c>
      <c r="AB166" s="124">
        <f t="shared" si="71"/>
        <v>0</v>
      </c>
      <c r="AC166" s="124">
        <f t="shared" si="71"/>
        <v>0</v>
      </c>
      <c r="AD166" s="124">
        <f t="shared" si="71"/>
        <v>0</v>
      </c>
      <c r="AE166" s="124">
        <f t="shared" si="71"/>
        <v>0</v>
      </c>
      <c r="AF166" s="124">
        <f t="shared" si="71"/>
        <v>0</v>
      </c>
    </row>
    <row r="167" spans="1:32" s="124" customFormat="1" ht="11.25" hidden="1" x14ac:dyDescent="0.2">
      <c r="A167" s="209"/>
    </row>
    <row r="168" spans="1:32" s="124" customFormat="1" ht="11.25" hidden="1" x14ac:dyDescent="0.2">
      <c r="A168" s="209"/>
      <c r="B168" s="124" t="s">
        <v>58</v>
      </c>
    </row>
    <row r="169" spans="1:32" s="124" customFormat="1" ht="11.25" hidden="1" x14ac:dyDescent="0.2">
      <c r="A169" s="209"/>
      <c r="B169" s="124" t="s">
        <v>44</v>
      </c>
      <c r="D169" s="124">
        <f>COUNTIF(D11:D12,"1")</f>
        <v>2</v>
      </c>
      <c r="E169" s="124">
        <f t="shared" ref="E169:AF169" si="72">COUNTIF(E11:E12,"1")</f>
        <v>2</v>
      </c>
      <c r="F169" s="124">
        <f t="shared" si="72"/>
        <v>0</v>
      </c>
      <c r="G169" s="124">
        <f t="shared" si="72"/>
        <v>0</v>
      </c>
      <c r="H169" s="124">
        <f t="shared" si="72"/>
        <v>0</v>
      </c>
      <c r="I169" s="124">
        <f t="shared" si="72"/>
        <v>0</v>
      </c>
      <c r="J169" s="124">
        <f t="shared" si="72"/>
        <v>0</v>
      </c>
      <c r="K169" s="124">
        <f t="shared" si="72"/>
        <v>0</v>
      </c>
      <c r="L169" s="124">
        <f t="shared" si="72"/>
        <v>0</v>
      </c>
      <c r="M169" s="124">
        <f t="shared" si="72"/>
        <v>0</v>
      </c>
      <c r="N169" s="124">
        <f t="shared" si="72"/>
        <v>0</v>
      </c>
      <c r="O169" s="124">
        <f t="shared" si="72"/>
        <v>0</v>
      </c>
      <c r="P169" s="124">
        <f t="shared" si="72"/>
        <v>0</v>
      </c>
      <c r="Q169" s="124">
        <f t="shared" si="72"/>
        <v>0</v>
      </c>
      <c r="R169" s="124">
        <f t="shared" si="72"/>
        <v>0</v>
      </c>
      <c r="S169" s="124">
        <f t="shared" si="72"/>
        <v>0</v>
      </c>
      <c r="T169" s="124">
        <f t="shared" si="72"/>
        <v>0</v>
      </c>
      <c r="U169" s="124">
        <f t="shared" si="72"/>
        <v>0</v>
      </c>
      <c r="V169" s="124">
        <f t="shared" si="72"/>
        <v>0</v>
      </c>
      <c r="W169" s="124">
        <f t="shared" si="72"/>
        <v>0</v>
      </c>
      <c r="X169" s="124">
        <f t="shared" si="72"/>
        <v>0</v>
      </c>
      <c r="Y169" s="124">
        <f t="shared" si="72"/>
        <v>0</v>
      </c>
      <c r="Z169" s="124">
        <f t="shared" si="72"/>
        <v>0</v>
      </c>
      <c r="AA169" s="124">
        <f t="shared" si="72"/>
        <v>0</v>
      </c>
      <c r="AB169" s="124">
        <f t="shared" si="72"/>
        <v>0</v>
      </c>
      <c r="AC169" s="124">
        <f t="shared" si="72"/>
        <v>0</v>
      </c>
      <c r="AD169" s="124">
        <f t="shared" si="72"/>
        <v>0</v>
      </c>
      <c r="AE169" s="124">
        <f t="shared" si="72"/>
        <v>0</v>
      </c>
      <c r="AF169" s="124">
        <f t="shared" si="72"/>
        <v>0</v>
      </c>
    </row>
    <row r="170" spans="1:32" s="124" customFormat="1" ht="11.25" hidden="1" x14ac:dyDescent="0.2">
      <c r="A170" s="209"/>
      <c r="B170" s="124" t="s">
        <v>45</v>
      </c>
      <c r="D170" s="124">
        <f>COUNTIF(D13,"1")</f>
        <v>1</v>
      </c>
      <c r="E170" s="124">
        <f t="shared" ref="E170:AF170" si="73">COUNTIF(E13,"1")</f>
        <v>1</v>
      </c>
      <c r="F170" s="124">
        <f t="shared" si="73"/>
        <v>0</v>
      </c>
      <c r="G170" s="124">
        <f t="shared" si="73"/>
        <v>0</v>
      </c>
      <c r="H170" s="124">
        <f t="shared" si="73"/>
        <v>0</v>
      </c>
      <c r="I170" s="124">
        <f t="shared" si="73"/>
        <v>0</v>
      </c>
      <c r="J170" s="124">
        <f t="shared" si="73"/>
        <v>0</v>
      </c>
      <c r="K170" s="124">
        <f t="shared" si="73"/>
        <v>0</v>
      </c>
      <c r="L170" s="124">
        <f t="shared" si="73"/>
        <v>0</v>
      </c>
      <c r="M170" s="124">
        <f t="shared" si="73"/>
        <v>0</v>
      </c>
      <c r="N170" s="124">
        <f t="shared" si="73"/>
        <v>0</v>
      </c>
      <c r="O170" s="124">
        <f t="shared" si="73"/>
        <v>0</v>
      </c>
      <c r="P170" s="124">
        <f t="shared" si="73"/>
        <v>0</v>
      </c>
      <c r="Q170" s="124">
        <f t="shared" si="73"/>
        <v>0</v>
      </c>
      <c r="R170" s="124">
        <f t="shared" si="73"/>
        <v>0</v>
      </c>
      <c r="S170" s="124">
        <f t="shared" si="73"/>
        <v>0</v>
      </c>
      <c r="T170" s="124">
        <f t="shared" si="73"/>
        <v>0</v>
      </c>
      <c r="U170" s="124">
        <f t="shared" si="73"/>
        <v>0</v>
      </c>
      <c r="V170" s="124">
        <f t="shared" si="73"/>
        <v>0</v>
      </c>
      <c r="W170" s="124">
        <f t="shared" si="73"/>
        <v>0</v>
      </c>
      <c r="X170" s="124">
        <f t="shared" si="73"/>
        <v>0</v>
      </c>
      <c r="Y170" s="124">
        <f t="shared" si="73"/>
        <v>0</v>
      </c>
      <c r="Z170" s="124">
        <f t="shared" si="73"/>
        <v>0</v>
      </c>
      <c r="AA170" s="124">
        <f t="shared" si="73"/>
        <v>0</v>
      </c>
      <c r="AB170" s="124">
        <f t="shared" si="73"/>
        <v>0</v>
      </c>
      <c r="AC170" s="124">
        <f t="shared" si="73"/>
        <v>0</v>
      </c>
      <c r="AD170" s="124">
        <f t="shared" si="73"/>
        <v>0</v>
      </c>
      <c r="AE170" s="124">
        <f t="shared" si="73"/>
        <v>0</v>
      </c>
      <c r="AF170" s="124">
        <f t="shared" si="73"/>
        <v>0</v>
      </c>
    </row>
    <row r="171" spans="1:32" s="124" customFormat="1" ht="11.25" hidden="1" x14ac:dyDescent="0.2">
      <c r="A171" s="209"/>
      <c r="B171" s="124" t="s">
        <v>46</v>
      </c>
      <c r="D171" s="124">
        <f>COUNTIF(D14:D16,"1")</f>
        <v>3</v>
      </c>
      <c r="E171" s="124">
        <f t="shared" ref="E171:AF171" si="74">COUNTIF(E14:E16,"1")</f>
        <v>3</v>
      </c>
      <c r="F171" s="124">
        <f t="shared" si="74"/>
        <v>0</v>
      </c>
      <c r="G171" s="124">
        <f t="shared" si="74"/>
        <v>0</v>
      </c>
      <c r="H171" s="124">
        <f t="shared" si="74"/>
        <v>0</v>
      </c>
      <c r="I171" s="124">
        <f t="shared" si="74"/>
        <v>0</v>
      </c>
      <c r="J171" s="124">
        <f t="shared" si="74"/>
        <v>0</v>
      </c>
      <c r="K171" s="124">
        <f t="shared" si="74"/>
        <v>0</v>
      </c>
      <c r="L171" s="124">
        <f t="shared" si="74"/>
        <v>0</v>
      </c>
      <c r="M171" s="124">
        <f t="shared" si="74"/>
        <v>0</v>
      </c>
      <c r="N171" s="124">
        <f t="shared" si="74"/>
        <v>0</v>
      </c>
      <c r="O171" s="124">
        <f t="shared" si="74"/>
        <v>0</v>
      </c>
      <c r="P171" s="124">
        <f t="shared" si="74"/>
        <v>0</v>
      </c>
      <c r="Q171" s="124">
        <f t="shared" si="74"/>
        <v>0</v>
      </c>
      <c r="R171" s="124">
        <f t="shared" si="74"/>
        <v>0</v>
      </c>
      <c r="S171" s="124">
        <f t="shared" si="74"/>
        <v>0</v>
      </c>
      <c r="T171" s="124">
        <f t="shared" si="74"/>
        <v>0</v>
      </c>
      <c r="U171" s="124">
        <f t="shared" si="74"/>
        <v>0</v>
      </c>
      <c r="V171" s="124">
        <f t="shared" si="74"/>
        <v>0</v>
      </c>
      <c r="W171" s="124">
        <f t="shared" si="74"/>
        <v>0</v>
      </c>
      <c r="X171" s="124">
        <f t="shared" si="74"/>
        <v>0</v>
      </c>
      <c r="Y171" s="124">
        <f t="shared" si="74"/>
        <v>0</v>
      </c>
      <c r="Z171" s="124">
        <f t="shared" si="74"/>
        <v>0</v>
      </c>
      <c r="AA171" s="124">
        <f t="shared" si="74"/>
        <v>0</v>
      </c>
      <c r="AB171" s="124">
        <f t="shared" si="74"/>
        <v>0</v>
      </c>
      <c r="AC171" s="124">
        <f t="shared" si="74"/>
        <v>0</v>
      </c>
      <c r="AD171" s="124">
        <f t="shared" si="74"/>
        <v>0</v>
      </c>
      <c r="AE171" s="124">
        <f t="shared" si="74"/>
        <v>0</v>
      </c>
      <c r="AF171" s="124">
        <f t="shared" si="74"/>
        <v>0</v>
      </c>
    </row>
    <row r="172" spans="1:32" s="124" customFormat="1" ht="11.25" hidden="1" x14ac:dyDescent="0.2">
      <c r="A172" s="209"/>
      <c r="B172" s="124" t="s">
        <v>47</v>
      </c>
      <c r="D172" s="124">
        <f>COUNTIF(D17:D19,"1")</f>
        <v>3</v>
      </c>
      <c r="E172" s="124">
        <f t="shared" ref="E172:AF172" si="75">COUNTIF(E17:E19,"1")</f>
        <v>3</v>
      </c>
      <c r="F172" s="124">
        <f t="shared" si="75"/>
        <v>0</v>
      </c>
      <c r="G172" s="124">
        <f t="shared" si="75"/>
        <v>0</v>
      </c>
      <c r="H172" s="124">
        <f t="shared" si="75"/>
        <v>0</v>
      </c>
      <c r="I172" s="124">
        <f t="shared" si="75"/>
        <v>0</v>
      </c>
      <c r="J172" s="124">
        <f t="shared" si="75"/>
        <v>0</v>
      </c>
      <c r="K172" s="124">
        <f t="shared" si="75"/>
        <v>0</v>
      </c>
      <c r="L172" s="124">
        <f t="shared" si="75"/>
        <v>0</v>
      </c>
      <c r="M172" s="124">
        <f t="shared" si="75"/>
        <v>0</v>
      </c>
      <c r="N172" s="124">
        <f t="shared" si="75"/>
        <v>0</v>
      </c>
      <c r="O172" s="124">
        <f t="shared" si="75"/>
        <v>0</v>
      </c>
      <c r="P172" s="124">
        <f t="shared" si="75"/>
        <v>0</v>
      </c>
      <c r="Q172" s="124">
        <f t="shared" si="75"/>
        <v>0</v>
      </c>
      <c r="R172" s="124">
        <f t="shared" si="75"/>
        <v>0</v>
      </c>
      <c r="S172" s="124">
        <f t="shared" si="75"/>
        <v>0</v>
      </c>
      <c r="T172" s="124">
        <f t="shared" si="75"/>
        <v>0</v>
      </c>
      <c r="U172" s="124">
        <f t="shared" si="75"/>
        <v>0</v>
      </c>
      <c r="V172" s="124">
        <f t="shared" si="75"/>
        <v>0</v>
      </c>
      <c r="W172" s="124">
        <f t="shared" si="75"/>
        <v>0</v>
      </c>
      <c r="X172" s="124">
        <f t="shared" si="75"/>
        <v>0</v>
      </c>
      <c r="Y172" s="124">
        <f t="shared" si="75"/>
        <v>0</v>
      </c>
      <c r="Z172" s="124">
        <f t="shared" si="75"/>
        <v>0</v>
      </c>
      <c r="AA172" s="124">
        <f t="shared" si="75"/>
        <v>0</v>
      </c>
      <c r="AB172" s="124">
        <f t="shared" si="75"/>
        <v>0</v>
      </c>
      <c r="AC172" s="124">
        <f t="shared" si="75"/>
        <v>0</v>
      </c>
      <c r="AD172" s="124">
        <f t="shared" si="75"/>
        <v>0</v>
      </c>
      <c r="AE172" s="124">
        <f t="shared" si="75"/>
        <v>0</v>
      </c>
      <c r="AF172" s="124">
        <f t="shared" si="75"/>
        <v>0</v>
      </c>
    </row>
    <row r="173" spans="1:32" s="124" customFormat="1" ht="11.25" hidden="1" x14ac:dyDescent="0.2">
      <c r="A173" s="209"/>
      <c r="B173" s="124" t="s">
        <v>48</v>
      </c>
      <c r="D173" s="124">
        <f>COUNTIF(D20,"1")</f>
        <v>1</v>
      </c>
      <c r="E173" s="124">
        <f t="shared" ref="E173:AF173" si="76">COUNTIF(E20,"1")</f>
        <v>1</v>
      </c>
      <c r="F173" s="124">
        <f t="shared" si="76"/>
        <v>0</v>
      </c>
      <c r="G173" s="124">
        <f t="shared" si="76"/>
        <v>0</v>
      </c>
      <c r="H173" s="124">
        <f t="shared" si="76"/>
        <v>0</v>
      </c>
      <c r="I173" s="124">
        <f t="shared" si="76"/>
        <v>0</v>
      </c>
      <c r="J173" s="124">
        <f t="shared" si="76"/>
        <v>0</v>
      </c>
      <c r="K173" s="124">
        <f t="shared" si="76"/>
        <v>0</v>
      </c>
      <c r="L173" s="124">
        <f t="shared" si="76"/>
        <v>0</v>
      </c>
      <c r="M173" s="124">
        <f t="shared" si="76"/>
        <v>0</v>
      </c>
      <c r="N173" s="124">
        <f t="shared" si="76"/>
        <v>0</v>
      </c>
      <c r="O173" s="124">
        <f t="shared" si="76"/>
        <v>0</v>
      </c>
      <c r="P173" s="124">
        <f t="shared" si="76"/>
        <v>0</v>
      </c>
      <c r="Q173" s="124">
        <f t="shared" si="76"/>
        <v>0</v>
      </c>
      <c r="R173" s="124">
        <f t="shared" si="76"/>
        <v>0</v>
      </c>
      <c r="S173" s="124">
        <f t="shared" si="76"/>
        <v>0</v>
      </c>
      <c r="T173" s="124">
        <f t="shared" si="76"/>
        <v>0</v>
      </c>
      <c r="U173" s="124">
        <f t="shared" si="76"/>
        <v>0</v>
      </c>
      <c r="V173" s="124">
        <f t="shared" si="76"/>
        <v>0</v>
      </c>
      <c r="W173" s="124">
        <f t="shared" si="76"/>
        <v>0</v>
      </c>
      <c r="X173" s="124">
        <f t="shared" si="76"/>
        <v>0</v>
      </c>
      <c r="Y173" s="124">
        <f t="shared" si="76"/>
        <v>0</v>
      </c>
      <c r="Z173" s="124">
        <f t="shared" si="76"/>
        <v>0</v>
      </c>
      <c r="AA173" s="124">
        <f t="shared" si="76"/>
        <v>0</v>
      </c>
      <c r="AB173" s="124">
        <f t="shared" si="76"/>
        <v>0</v>
      </c>
      <c r="AC173" s="124">
        <f t="shared" si="76"/>
        <v>0</v>
      </c>
      <c r="AD173" s="124">
        <f t="shared" si="76"/>
        <v>0</v>
      </c>
      <c r="AE173" s="124">
        <f t="shared" si="76"/>
        <v>0</v>
      </c>
      <c r="AF173" s="124">
        <f t="shared" si="76"/>
        <v>0</v>
      </c>
    </row>
    <row r="174" spans="1:32" s="124" customFormat="1" ht="11.25" hidden="1" x14ac:dyDescent="0.2">
      <c r="A174" s="209"/>
      <c r="B174" s="124" t="s">
        <v>49</v>
      </c>
      <c r="D174" s="124">
        <f>COUNTIF(D21:D25,"1")</f>
        <v>5</v>
      </c>
      <c r="E174" s="124">
        <f t="shared" ref="E174:AF174" si="77">COUNTIF(E21:E25,"1")</f>
        <v>5</v>
      </c>
      <c r="F174" s="124">
        <f t="shared" si="77"/>
        <v>0</v>
      </c>
      <c r="G174" s="124">
        <f t="shared" si="77"/>
        <v>0</v>
      </c>
      <c r="H174" s="124">
        <f t="shared" si="77"/>
        <v>0</v>
      </c>
      <c r="I174" s="124">
        <f t="shared" si="77"/>
        <v>0</v>
      </c>
      <c r="J174" s="124">
        <f t="shared" si="77"/>
        <v>0</v>
      </c>
      <c r="K174" s="124">
        <f t="shared" si="77"/>
        <v>0</v>
      </c>
      <c r="L174" s="124">
        <f t="shared" si="77"/>
        <v>0</v>
      </c>
      <c r="M174" s="124">
        <f t="shared" si="77"/>
        <v>0</v>
      </c>
      <c r="N174" s="124">
        <f t="shared" si="77"/>
        <v>0</v>
      </c>
      <c r="O174" s="124">
        <f t="shared" si="77"/>
        <v>0</v>
      </c>
      <c r="P174" s="124">
        <f t="shared" si="77"/>
        <v>0</v>
      </c>
      <c r="Q174" s="124">
        <f t="shared" si="77"/>
        <v>0</v>
      </c>
      <c r="R174" s="124">
        <f t="shared" si="77"/>
        <v>0</v>
      </c>
      <c r="S174" s="124">
        <f t="shared" si="77"/>
        <v>0</v>
      </c>
      <c r="T174" s="124">
        <f t="shared" si="77"/>
        <v>0</v>
      </c>
      <c r="U174" s="124">
        <f t="shared" si="77"/>
        <v>0</v>
      </c>
      <c r="V174" s="124">
        <f t="shared" si="77"/>
        <v>0</v>
      </c>
      <c r="W174" s="124">
        <f t="shared" si="77"/>
        <v>0</v>
      </c>
      <c r="X174" s="124">
        <f t="shared" si="77"/>
        <v>0</v>
      </c>
      <c r="Y174" s="124">
        <f t="shared" si="77"/>
        <v>0</v>
      </c>
      <c r="Z174" s="124">
        <f t="shared" si="77"/>
        <v>0</v>
      </c>
      <c r="AA174" s="124">
        <f t="shared" si="77"/>
        <v>0</v>
      </c>
      <c r="AB174" s="124">
        <f t="shared" si="77"/>
        <v>0</v>
      </c>
      <c r="AC174" s="124">
        <f t="shared" si="77"/>
        <v>0</v>
      </c>
      <c r="AD174" s="124">
        <f t="shared" si="77"/>
        <v>0</v>
      </c>
      <c r="AE174" s="124">
        <f t="shared" si="77"/>
        <v>0</v>
      </c>
      <c r="AF174" s="124">
        <f t="shared" si="77"/>
        <v>0</v>
      </c>
    </row>
    <row r="175" spans="1:32" s="124" customFormat="1" ht="11.25" hidden="1" x14ac:dyDescent="0.2">
      <c r="A175" s="209"/>
      <c r="B175" s="124" t="s">
        <v>50</v>
      </c>
      <c r="D175" s="124">
        <f>COUNTIF(D26:D29,"1")</f>
        <v>4</v>
      </c>
      <c r="E175" s="124">
        <f t="shared" ref="E175:AF175" si="78">COUNTIF(E26:E29,"1")</f>
        <v>1</v>
      </c>
      <c r="F175" s="124">
        <f t="shared" si="78"/>
        <v>0</v>
      </c>
      <c r="G175" s="124">
        <f t="shared" si="78"/>
        <v>0</v>
      </c>
      <c r="H175" s="124">
        <f t="shared" si="78"/>
        <v>0</v>
      </c>
      <c r="I175" s="124">
        <f t="shared" si="78"/>
        <v>0</v>
      </c>
      <c r="J175" s="124">
        <f t="shared" si="78"/>
        <v>0</v>
      </c>
      <c r="K175" s="124">
        <f t="shared" si="78"/>
        <v>0</v>
      </c>
      <c r="L175" s="124">
        <f t="shared" si="78"/>
        <v>0</v>
      </c>
      <c r="M175" s="124">
        <f t="shared" si="78"/>
        <v>0</v>
      </c>
      <c r="N175" s="124">
        <f t="shared" si="78"/>
        <v>0</v>
      </c>
      <c r="O175" s="124">
        <f t="shared" si="78"/>
        <v>0</v>
      </c>
      <c r="P175" s="124">
        <f t="shared" si="78"/>
        <v>0</v>
      </c>
      <c r="Q175" s="124">
        <f t="shared" si="78"/>
        <v>0</v>
      </c>
      <c r="R175" s="124">
        <f t="shared" si="78"/>
        <v>0</v>
      </c>
      <c r="S175" s="124">
        <f t="shared" si="78"/>
        <v>0</v>
      </c>
      <c r="T175" s="124">
        <f t="shared" si="78"/>
        <v>0</v>
      </c>
      <c r="U175" s="124">
        <f t="shared" si="78"/>
        <v>0</v>
      </c>
      <c r="V175" s="124">
        <f t="shared" si="78"/>
        <v>0</v>
      </c>
      <c r="W175" s="124">
        <f t="shared" si="78"/>
        <v>0</v>
      </c>
      <c r="X175" s="124">
        <f t="shared" si="78"/>
        <v>0</v>
      </c>
      <c r="Y175" s="124">
        <f t="shared" si="78"/>
        <v>0</v>
      </c>
      <c r="Z175" s="124">
        <f t="shared" si="78"/>
        <v>0</v>
      </c>
      <c r="AA175" s="124">
        <f t="shared" si="78"/>
        <v>0</v>
      </c>
      <c r="AB175" s="124">
        <f t="shared" si="78"/>
        <v>0</v>
      </c>
      <c r="AC175" s="124">
        <f t="shared" si="78"/>
        <v>0</v>
      </c>
      <c r="AD175" s="124">
        <f t="shared" si="78"/>
        <v>0</v>
      </c>
      <c r="AE175" s="124">
        <f t="shared" si="78"/>
        <v>0</v>
      </c>
      <c r="AF175" s="124">
        <f t="shared" si="78"/>
        <v>0</v>
      </c>
    </row>
    <row r="176" spans="1:32" s="124" customFormat="1" ht="11.25" hidden="1" x14ac:dyDescent="0.2">
      <c r="A176" s="209"/>
      <c r="B176" s="124" t="s">
        <v>51</v>
      </c>
      <c r="D176" s="124">
        <f>COUNTIF(D30:D32,"1")</f>
        <v>3</v>
      </c>
      <c r="E176" s="124">
        <f t="shared" ref="E176:AF176" si="79">COUNTIF(E30:E32,"1")</f>
        <v>0</v>
      </c>
      <c r="F176" s="124">
        <f t="shared" si="79"/>
        <v>0</v>
      </c>
      <c r="G176" s="124">
        <f t="shared" si="79"/>
        <v>0</v>
      </c>
      <c r="H176" s="124">
        <f t="shared" si="79"/>
        <v>0</v>
      </c>
      <c r="I176" s="124">
        <f t="shared" si="79"/>
        <v>0</v>
      </c>
      <c r="J176" s="124">
        <f t="shared" si="79"/>
        <v>0</v>
      </c>
      <c r="K176" s="124">
        <f t="shared" si="79"/>
        <v>0</v>
      </c>
      <c r="L176" s="124">
        <f t="shared" si="79"/>
        <v>0</v>
      </c>
      <c r="M176" s="124">
        <f t="shared" si="79"/>
        <v>0</v>
      </c>
      <c r="N176" s="124">
        <f t="shared" si="79"/>
        <v>0</v>
      </c>
      <c r="O176" s="124">
        <f t="shared" si="79"/>
        <v>0</v>
      </c>
      <c r="P176" s="124">
        <f t="shared" si="79"/>
        <v>0</v>
      </c>
      <c r="Q176" s="124">
        <f t="shared" si="79"/>
        <v>0</v>
      </c>
      <c r="R176" s="124">
        <f t="shared" si="79"/>
        <v>0</v>
      </c>
      <c r="S176" s="124">
        <f t="shared" si="79"/>
        <v>0</v>
      </c>
      <c r="T176" s="124">
        <f t="shared" si="79"/>
        <v>0</v>
      </c>
      <c r="U176" s="124">
        <f t="shared" si="79"/>
        <v>0</v>
      </c>
      <c r="V176" s="124">
        <f t="shared" si="79"/>
        <v>0</v>
      </c>
      <c r="W176" s="124">
        <f t="shared" si="79"/>
        <v>0</v>
      </c>
      <c r="X176" s="124">
        <f t="shared" si="79"/>
        <v>0</v>
      </c>
      <c r="Y176" s="124">
        <f t="shared" si="79"/>
        <v>0</v>
      </c>
      <c r="Z176" s="124">
        <f t="shared" si="79"/>
        <v>0</v>
      </c>
      <c r="AA176" s="124">
        <f t="shared" si="79"/>
        <v>0</v>
      </c>
      <c r="AB176" s="124">
        <f t="shared" si="79"/>
        <v>0</v>
      </c>
      <c r="AC176" s="124">
        <f t="shared" si="79"/>
        <v>0</v>
      </c>
      <c r="AD176" s="124">
        <f t="shared" si="79"/>
        <v>0</v>
      </c>
      <c r="AE176" s="124">
        <f t="shared" si="79"/>
        <v>0</v>
      </c>
      <c r="AF176" s="124">
        <f t="shared" si="79"/>
        <v>0</v>
      </c>
    </row>
    <row r="177" spans="1:32" s="124" customFormat="1" ht="11.25" hidden="1" x14ac:dyDescent="0.2">
      <c r="A177" s="209"/>
      <c r="B177" s="124" t="s">
        <v>52</v>
      </c>
      <c r="D177" s="124">
        <f>COUNTIF(D33:D36,"1")</f>
        <v>4</v>
      </c>
      <c r="E177" s="124">
        <f t="shared" ref="E177:AF177" si="80">COUNTIF(E33:E36,"1")</f>
        <v>0</v>
      </c>
      <c r="F177" s="124">
        <f t="shared" si="80"/>
        <v>0</v>
      </c>
      <c r="G177" s="124">
        <f t="shared" si="80"/>
        <v>0</v>
      </c>
      <c r="H177" s="124">
        <f t="shared" si="80"/>
        <v>0</v>
      </c>
      <c r="I177" s="124">
        <f t="shared" si="80"/>
        <v>0</v>
      </c>
      <c r="J177" s="124">
        <f t="shared" si="80"/>
        <v>0</v>
      </c>
      <c r="K177" s="124">
        <f t="shared" si="80"/>
        <v>0</v>
      </c>
      <c r="L177" s="124">
        <f t="shared" si="80"/>
        <v>0</v>
      </c>
      <c r="M177" s="124">
        <f t="shared" si="80"/>
        <v>0</v>
      </c>
      <c r="N177" s="124">
        <f t="shared" si="80"/>
        <v>0</v>
      </c>
      <c r="O177" s="124">
        <f t="shared" si="80"/>
        <v>0</v>
      </c>
      <c r="P177" s="124">
        <f t="shared" si="80"/>
        <v>0</v>
      </c>
      <c r="Q177" s="124">
        <f t="shared" si="80"/>
        <v>0</v>
      </c>
      <c r="R177" s="124">
        <f t="shared" si="80"/>
        <v>0</v>
      </c>
      <c r="S177" s="124">
        <f t="shared" si="80"/>
        <v>0</v>
      </c>
      <c r="T177" s="124">
        <f t="shared" si="80"/>
        <v>0</v>
      </c>
      <c r="U177" s="124">
        <f t="shared" si="80"/>
        <v>0</v>
      </c>
      <c r="V177" s="124">
        <f t="shared" si="80"/>
        <v>0</v>
      </c>
      <c r="W177" s="124">
        <f t="shared" si="80"/>
        <v>0</v>
      </c>
      <c r="X177" s="124">
        <f t="shared" si="80"/>
        <v>0</v>
      </c>
      <c r="Y177" s="124">
        <f t="shared" si="80"/>
        <v>0</v>
      </c>
      <c r="Z177" s="124">
        <f t="shared" si="80"/>
        <v>0</v>
      </c>
      <c r="AA177" s="124">
        <f t="shared" si="80"/>
        <v>0</v>
      </c>
      <c r="AB177" s="124">
        <f t="shared" si="80"/>
        <v>0</v>
      </c>
      <c r="AC177" s="124">
        <f t="shared" si="80"/>
        <v>0</v>
      </c>
      <c r="AD177" s="124">
        <f t="shared" si="80"/>
        <v>0</v>
      </c>
      <c r="AE177" s="124">
        <f t="shared" si="80"/>
        <v>0</v>
      </c>
      <c r="AF177" s="124">
        <f t="shared" si="80"/>
        <v>0</v>
      </c>
    </row>
    <row r="178" spans="1:32" s="124" customFormat="1" ht="11.25" hidden="1" x14ac:dyDescent="0.2">
      <c r="A178" s="209"/>
    </row>
    <row r="179" spans="1:32" s="124" customFormat="1" ht="11.25" hidden="1" x14ac:dyDescent="0.2">
      <c r="A179" s="209"/>
      <c r="B179" s="124" t="s">
        <v>59</v>
      </c>
      <c r="D179" s="124" t="str">
        <f>D9</f>
        <v>a a</v>
      </c>
      <c r="E179" s="124" t="str">
        <f t="shared" ref="E179:AF179" si="81">E9</f>
        <v>b b</v>
      </c>
      <c r="F179" s="124" t="str">
        <f t="shared" si="81"/>
        <v xml:space="preserve"> </v>
      </c>
      <c r="G179" s="124" t="str">
        <f t="shared" si="81"/>
        <v xml:space="preserve"> </v>
      </c>
      <c r="H179" s="124" t="str">
        <f t="shared" si="81"/>
        <v xml:space="preserve"> </v>
      </c>
      <c r="I179" s="124" t="str">
        <f t="shared" si="81"/>
        <v xml:space="preserve"> </v>
      </c>
      <c r="J179" s="124" t="str">
        <f t="shared" si="81"/>
        <v xml:space="preserve"> </v>
      </c>
      <c r="K179" s="124" t="str">
        <f t="shared" si="81"/>
        <v xml:space="preserve"> </v>
      </c>
      <c r="L179" s="124" t="str">
        <f t="shared" si="81"/>
        <v xml:space="preserve"> </v>
      </c>
      <c r="M179" s="124" t="str">
        <f t="shared" si="81"/>
        <v xml:space="preserve"> </v>
      </c>
      <c r="N179" s="124" t="str">
        <f t="shared" si="81"/>
        <v xml:space="preserve"> </v>
      </c>
      <c r="O179" s="124" t="str">
        <f t="shared" si="81"/>
        <v xml:space="preserve"> </v>
      </c>
      <c r="P179" s="124" t="str">
        <f t="shared" si="81"/>
        <v xml:space="preserve"> </v>
      </c>
      <c r="Q179" s="124" t="str">
        <f t="shared" si="81"/>
        <v xml:space="preserve"> </v>
      </c>
      <c r="R179" s="124" t="str">
        <f t="shared" si="81"/>
        <v xml:space="preserve"> </v>
      </c>
      <c r="S179" s="124" t="str">
        <f t="shared" si="81"/>
        <v xml:space="preserve"> </v>
      </c>
      <c r="T179" s="124" t="str">
        <f t="shared" si="81"/>
        <v xml:space="preserve"> </v>
      </c>
      <c r="U179" s="124" t="str">
        <f t="shared" si="81"/>
        <v xml:space="preserve"> </v>
      </c>
      <c r="V179" s="124" t="str">
        <f t="shared" si="81"/>
        <v xml:space="preserve"> </v>
      </c>
      <c r="W179" s="124" t="str">
        <f t="shared" si="81"/>
        <v xml:space="preserve"> </v>
      </c>
      <c r="X179" s="124" t="str">
        <f t="shared" si="81"/>
        <v xml:space="preserve"> </v>
      </c>
      <c r="Y179" s="124" t="str">
        <f t="shared" si="81"/>
        <v xml:space="preserve"> </v>
      </c>
      <c r="Z179" s="124" t="str">
        <f t="shared" si="81"/>
        <v xml:space="preserve"> </v>
      </c>
      <c r="AA179" s="124" t="str">
        <f t="shared" si="81"/>
        <v xml:space="preserve"> </v>
      </c>
      <c r="AB179" s="124" t="str">
        <f t="shared" si="81"/>
        <v xml:space="preserve"> </v>
      </c>
      <c r="AC179" s="124" t="str">
        <f t="shared" si="81"/>
        <v xml:space="preserve"> </v>
      </c>
      <c r="AD179" s="124" t="str">
        <f t="shared" si="81"/>
        <v xml:space="preserve"> </v>
      </c>
      <c r="AE179" s="124" t="str">
        <f t="shared" si="81"/>
        <v xml:space="preserve"> </v>
      </c>
      <c r="AF179" s="124" t="str">
        <f t="shared" si="81"/>
        <v xml:space="preserve"> </v>
      </c>
    </row>
    <row r="180" spans="1:32" s="124" customFormat="1" ht="11.25" hidden="1" x14ac:dyDescent="0.2">
      <c r="A180" s="209"/>
      <c r="B180" s="124" t="s">
        <v>44</v>
      </c>
      <c r="D180" s="125">
        <f>IF(2-D158=0,"ABS",D169/(2-D158))</f>
        <v>1</v>
      </c>
      <c r="E180" s="125">
        <f t="shared" ref="E180:AF180" si="82">IF(2-E158=0,"ABS",E169/(2-E158))</f>
        <v>1</v>
      </c>
      <c r="F180" s="125">
        <f t="shared" si="82"/>
        <v>0</v>
      </c>
      <c r="G180" s="125">
        <f t="shared" si="82"/>
        <v>0</v>
      </c>
      <c r="H180" s="125">
        <f t="shared" si="82"/>
        <v>0</v>
      </c>
      <c r="I180" s="125">
        <f t="shared" si="82"/>
        <v>0</v>
      </c>
      <c r="J180" s="125">
        <f t="shared" si="82"/>
        <v>0</v>
      </c>
      <c r="K180" s="125">
        <f t="shared" si="82"/>
        <v>0</v>
      </c>
      <c r="L180" s="125">
        <f t="shared" si="82"/>
        <v>0</v>
      </c>
      <c r="M180" s="125">
        <f t="shared" si="82"/>
        <v>0</v>
      </c>
      <c r="N180" s="125">
        <f t="shared" si="82"/>
        <v>0</v>
      </c>
      <c r="O180" s="125">
        <f t="shared" si="82"/>
        <v>0</v>
      </c>
      <c r="P180" s="125">
        <f t="shared" si="82"/>
        <v>0</v>
      </c>
      <c r="Q180" s="125">
        <f t="shared" si="82"/>
        <v>0</v>
      </c>
      <c r="R180" s="125">
        <f t="shared" si="82"/>
        <v>0</v>
      </c>
      <c r="S180" s="125">
        <f t="shared" si="82"/>
        <v>0</v>
      </c>
      <c r="T180" s="125">
        <f t="shared" si="82"/>
        <v>0</v>
      </c>
      <c r="U180" s="125">
        <f t="shared" si="82"/>
        <v>0</v>
      </c>
      <c r="V180" s="125">
        <f t="shared" si="82"/>
        <v>0</v>
      </c>
      <c r="W180" s="125">
        <f t="shared" si="82"/>
        <v>0</v>
      </c>
      <c r="X180" s="125">
        <f t="shared" si="82"/>
        <v>0</v>
      </c>
      <c r="Y180" s="125">
        <f t="shared" si="82"/>
        <v>0</v>
      </c>
      <c r="Z180" s="125">
        <f t="shared" si="82"/>
        <v>0</v>
      </c>
      <c r="AA180" s="125">
        <f t="shared" si="82"/>
        <v>0</v>
      </c>
      <c r="AB180" s="125">
        <f t="shared" si="82"/>
        <v>0</v>
      </c>
      <c r="AC180" s="125">
        <f t="shared" si="82"/>
        <v>0</v>
      </c>
      <c r="AD180" s="125">
        <f t="shared" si="82"/>
        <v>0</v>
      </c>
      <c r="AE180" s="125">
        <f t="shared" si="82"/>
        <v>0</v>
      </c>
      <c r="AF180" s="125">
        <f t="shared" si="82"/>
        <v>0</v>
      </c>
    </row>
    <row r="181" spans="1:32" s="124" customFormat="1" ht="11.25" hidden="1" x14ac:dyDescent="0.2">
      <c r="A181" s="209"/>
      <c r="B181" s="124" t="s">
        <v>45</v>
      </c>
      <c r="D181" s="125">
        <f>IF(1-D159=0,"ABS",D170/(1-D159))</f>
        <v>1</v>
      </c>
      <c r="E181" s="125">
        <f t="shared" ref="E181:AF181" si="83">IF(1-E159=0,"ABS",E170/(1-E159))</f>
        <v>1</v>
      </c>
      <c r="F181" s="125">
        <f t="shared" si="83"/>
        <v>0</v>
      </c>
      <c r="G181" s="125">
        <f t="shared" si="83"/>
        <v>0</v>
      </c>
      <c r="H181" s="125">
        <f t="shared" si="83"/>
        <v>0</v>
      </c>
      <c r="I181" s="125">
        <f t="shared" si="83"/>
        <v>0</v>
      </c>
      <c r="J181" s="125">
        <f t="shared" si="83"/>
        <v>0</v>
      </c>
      <c r="K181" s="125">
        <f t="shared" si="83"/>
        <v>0</v>
      </c>
      <c r="L181" s="125">
        <f t="shared" si="83"/>
        <v>0</v>
      </c>
      <c r="M181" s="125">
        <f t="shared" si="83"/>
        <v>0</v>
      </c>
      <c r="N181" s="125">
        <f t="shared" si="83"/>
        <v>0</v>
      </c>
      <c r="O181" s="125">
        <f t="shared" si="83"/>
        <v>0</v>
      </c>
      <c r="P181" s="125">
        <f t="shared" si="83"/>
        <v>0</v>
      </c>
      <c r="Q181" s="125">
        <f t="shared" si="83"/>
        <v>0</v>
      </c>
      <c r="R181" s="125">
        <f t="shared" si="83"/>
        <v>0</v>
      </c>
      <c r="S181" s="125">
        <f t="shared" si="83"/>
        <v>0</v>
      </c>
      <c r="T181" s="125">
        <f t="shared" si="83"/>
        <v>0</v>
      </c>
      <c r="U181" s="125">
        <f t="shared" si="83"/>
        <v>0</v>
      </c>
      <c r="V181" s="125">
        <f t="shared" si="83"/>
        <v>0</v>
      </c>
      <c r="W181" s="125">
        <f t="shared" si="83"/>
        <v>0</v>
      </c>
      <c r="X181" s="125">
        <f t="shared" si="83"/>
        <v>0</v>
      </c>
      <c r="Y181" s="125">
        <f t="shared" si="83"/>
        <v>0</v>
      </c>
      <c r="Z181" s="125">
        <f t="shared" si="83"/>
        <v>0</v>
      </c>
      <c r="AA181" s="125">
        <f t="shared" si="83"/>
        <v>0</v>
      </c>
      <c r="AB181" s="125">
        <f t="shared" si="83"/>
        <v>0</v>
      </c>
      <c r="AC181" s="125">
        <f t="shared" si="83"/>
        <v>0</v>
      </c>
      <c r="AD181" s="125">
        <f t="shared" si="83"/>
        <v>0</v>
      </c>
      <c r="AE181" s="125">
        <f t="shared" si="83"/>
        <v>0</v>
      </c>
      <c r="AF181" s="125">
        <f t="shared" si="83"/>
        <v>0</v>
      </c>
    </row>
    <row r="182" spans="1:32" s="124" customFormat="1" ht="11.25" hidden="1" x14ac:dyDescent="0.2">
      <c r="A182" s="209"/>
      <c r="B182" s="124" t="s">
        <v>46</v>
      </c>
      <c r="D182" s="125">
        <f>IF(3-D160=0,"ABS",D171/(3-D160))</f>
        <v>1</v>
      </c>
      <c r="E182" s="125">
        <f t="shared" ref="E182:AF183" si="84">IF(3-E160=0,"ABS",E171/(3-E160))</f>
        <v>1</v>
      </c>
      <c r="F182" s="125">
        <f t="shared" si="84"/>
        <v>0</v>
      </c>
      <c r="G182" s="125">
        <f t="shared" si="84"/>
        <v>0</v>
      </c>
      <c r="H182" s="125">
        <f t="shared" si="84"/>
        <v>0</v>
      </c>
      <c r="I182" s="125">
        <f t="shared" si="84"/>
        <v>0</v>
      </c>
      <c r="J182" s="125">
        <f t="shared" si="84"/>
        <v>0</v>
      </c>
      <c r="K182" s="125">
        <f t="shared" si="84"/>
        <v>0</v>
      </c>
      <c r="L182" s="125">
        <f t="shared" si="84"/>
        <v>0</v>
      </c>
      <c r="M182" s="125">
        <f t="shared" si="84"/>
        <v>0</v>
      </c>
      <c r="N182" s="125">
        <f t="shared" si="84"/>
        <v>0</v>
      </c>
      <c r="O182" s="125">
        <f t="shared" si="84"/>
        <v>0</v>
      </c>
      <c r="P182" s="125">
        <f t="shared" si="84"/>
        <v>0</v>
      </c>
      <c r="Q182" s="125">
        <f t="shared" si="84"/>
        <v>0</v>
      </c>
      <c r="R182" s="125">
        <f t="shared" si="84"/>
        <v>0</v>
      </c>
      <c r="S182" s="125">
        <f t="shared" si="84"/>
        <v>0</v>
      </c>
      <c r="T182" s="125">
        <f t="shared" si="84"/>
        <v>0</v>
      </c>
      <c r="U182" s="125">
        <f t="shared" si="84"/>
        <v>0</v>
      </c>
      <c r="V182" s="125">
        <f t="shared" si="84"/>
        <v>0</v>
      </c>
      <c r="W182" s="125">
        <f t="shared" si="84"/>
        <v>0</v>
      </c>
      <c r="X182" s="125">
        <f t="shared" si="84"/>
        <v>0</v>
      </c>
      <c r="Y182" s="125">
        <f t="shared" si="84"/>
        <v>0</v>
      </c>
      <c r="Z182" s="125">
        <f t="shared" si="84"/>
        <v>0</v>
      </c>
      <c r="AA182" s="125">
        <f t="shared" si="84"/>
        <v>0</v>
      </c>
      <c r="AB182" s="125">
        <f t="shared" si="84"/>
        <v>0</v>
      </c>
      <c r="AC182" s="125">
        <f t="shared" si="84"/>
        <v>0</v>
      </c>
      <c r="AD182" s="125">
        <f t="shared" si="84"/>
        <v>0</v>
      </c>
      <c r="AE182" s="125">
        <f t="shared" si="84"/>
        <v>0</v>
      </c>
      <c r="AF182" s="125">
        <f t="shared" si="84"/>
        <v>0</v>
      </c>
    </row>
    <row r="183" spans="1:32" s="124" customFormat="1" ht="11.25" hidden="1" x14ac:dyDescent="0.2">
      <c r="A183" s="209"/>
      <c r="B183" s="124" t="s">
        <v>47</v>
      </c>
      <c r="D183" s="125">
        <f>IF(3-D161=0,"ABS",D172/(3-D161))</f>
        <v>1</v>
      </c>
      <c r="E183" s="125">
        <f t="shared" si="84"/>
        <v>1</v>
      </c>
      <c r="F183" s="125">
        <f t="shared" si="84"/>
        <v>0</v>
      </c>
      <c r="G183" s="125">
        <f t="shared" si="84"/>
        <v>0</v>
      </c>
      <c r="H183" s="125">
        <f t="shared" si="84"/>
        <v>0</v>
      </c>
      <c r="I183" s="125">
        <f t="shared" si="84"/>
        <v>0</v>
      </c>
      <c r="J183" s="125">
        <f t="shared" si="84"/>
        <v>0</v>
      </c>
      <c r="K183" s="125">
        <f t="shared" si="84"/>
        <v>0</v>
      </c>
      <c r="L183" s="125">
        <f t="shared" si="84"/>
        <v>0</v>
      </c>
      <c r="M183" s="125">
        <f t="shared" si="84"/>
        <v>0</v>
      </c>
      <c r="N183" s="125">
        <f t="shared" si="84"/>
        <v>0</v>
      </c>
      <c r="O183" s="125">
        <f t="shared" si="84"/>
        <v>0</v>
      </c>
      <c r="P183" s="125">
        <f t="shared" si="84"/>
        <v>0</v>
      </c>
      <c r="Q183" s="125">
        <f t="shared" si="84"/>
        <v>0</v>
      </c>
      <c r="R183" s="125">
        <f t="shared" si="84"/>
        <v>0</v>
      </c>
      <c r="S183" s="125">
        <f t="shared" si="84"/>
        <v>0</v>
      </c>
      <c r="T183" s="125">
        <f t="shared" si="84"/>
        <v>0</v>
      </c>
      <c r="U183" s="125">
        <f t="shared" si="84"/>
        <v>0</v>
      </c>
      <c r="V183" s="125">
        <f t="shared" si="84"/>
        <v>0</v>
      </c>
      <c r="W183" s="125">
        <f t="shared" si="84"/>
        <v>0</v>
      </c>
      <c r="X183" s="125">
        <f t="shared" si="84"/>
        <v>0</v>
      </c>
      <c r="Y183" s="125">
        <f t="shared" si="84"/>
        <v>0</v>
      </c>
      <c r="Z183" s="125">
        <f t="shared" si="84"/>
        <v>0</v>
      </c>
      <c r="AA183" s="125">
        <f t="shared" si="84"/>
        <v>0</v>
      </c>
      <c r="AB183" s="125">
        <f t="shared" si="84"/>
        <v>0</v>
      </c>
      <c r="AC183" s="125">
        <f t="shared" si="84"/>
        <v>0</v>
      </c>
      <c r="AD183" s="125">
        <f t="shared" si="84"/>
        <v>0</v>
      </c>
      <c r="AE183" s="125">
        <f t="shared" si="84"/>
        <v>0</v>
      </c>
      <c r="AF183" s="125">
        <f t="shared" si="84"/>
        <v>0</v>
      </c>
    </row>
    <row r="184" spans="1:32" s="124" customFormat="1" ht="11.25" hidden="1" x14ac:dyDescent="0.2">
      <c r="A184" s="209"/>
      <c r="B184" s="124" t="s">
        <v>48</v>
      </c>
      <c r="D184" s="125">
        <f>IF(1-D162=0,"ABS",D173/(1-D162))</f>
        <v>1</v>
      </c>
      <c r="E184" s="125">
        <f t="shared" ref="E184:AF184" si="85">IF(1-E162=0,"ABS",E173/(1-E162))</f>
        <v>1</v>
      </c>
      <c r="F184" s="125">
        <f t="shared" si="85"/>
        <v>0</v>
      </c>
      <c r="G184" s="125">
        <f t="shared" si="85"/>
        <v>0</v>
      </c>
      <c r="H184" s="125">
        <f t="shared" si="85"/>
        <v>0</v>
      </c>
      <c r="I184" s="125">
        <f t="shared" si="85"/>
        <v>0</v>
      </c>
      <c r="J184" s="125">
        <f t="shared" si="85"/>
        <v>0</v>
      </c>
      <c r="K184" s="125">
        <f t="shared" si="85"/>
        <v>0</v>
      </c>
      <c r="L184" s="125">
        <f t="shared" si="85"/>
        <v>0</v>
      </c>
      <c r="M184" s="125">
        <f t="shared" si="85"/>
        <v>0</v>
      </c>
      <c r="N184" s="125">
        <f t="shared" si="85"/>
        <v>0</v>
      </c>
      <c r="O184" s="125">
        <f t="shared" si="85"/>
        <v>0</v>
      </c>
      <c r="P184" s="125">
        <f t="shared" si="85"/>
        <v>0</v>
      </c>
      <c r="Q184" s="125">
        <f t="shared" si="85"/>
        <v>0</v>
      </c>
      <c r="R184" s="125">
        <f t="shared" si="85"/>
        <v>0</v>
      </c>
      <c r="S184" s="125">
        <f t="shared" si="85"/>
        <v>0</v>
      </c>
      <c r="T184" s="125">
        <f t="shared" si="85"/>
        <v>0</v>
      </c>
      <c r="U184" s="125">
        <f t="shared" si="85"/>
        <v>0</v>
      </c>
      <c r="V184" s="125">
        <f t="shared" si="85"/>
        <v>0</v>
      </c>
      <c r="W184" s="125">
        <f t="shared" si="85"/>
        <v>0</v>
      </c>
      <c r="X184" s="125">
        <f t="shared" si="85"/>
        <v>0</v>
      </c>
      <c r="Y184" s="125">
        <f t="shared" si="85"/>
        <v>0</v>
      </c>
      <c r="Z184" s="125">
        <f t="shared" si="85"/>
        <v>0</v>
      </c>
      <c r="AA184" s="125">
        <f t="shared" si="85"/>
        <v>0</v>
      </c>
      <c r="AB184" s="125">
        <f t="shared" si="85"/>
        <v>0</v>
      </c>
      <c r="AC184" s="125">
        <f t="shared" si="85"/>
        <v>0</v>
      </c>
      <c r="AD184" s="125">
        <f t="shared" si="85"/>
        <v>0</v>
      </c>
      <c r="AE184" s="125">
        <f t="shared" si="85"/>
        <v>0</v>
      </c>
      <c r="AF184" s="125">
        <f t="shared" si="85"/>
        <v>0</v>
      </c>
    </row>
    <row r="185" spans="1:32" s="124" customFormat="1" ht="11.25" hidden="1" x14ac:dyDescent="0.2">
      <c r="A185" s="209"/>
      <c r="B185" s="124" t="s">
        <v>49</v>
      </c>
      <c r="D185" s="125">
        <f>IF(5-D163=0,"ABS",D174/(5-D163))</f>
        <v>1</v>
      </c>
      <c r="E185" s="125">
        <f t="shared" ref="E185:AF185" si="86">IF(5-E163=0,"ABS",E174/(5-E163))</f>
        <v>1</v>
      </c>
      <c r="F185" s="125">
        <f t="shared" si="86"/>
        <v>0</v>
      </c>
      <c r="G185" s="125">
        <f t="shared" si="86"/>
        <v>0</v>
      </c>
      <c r="H185" s="125">
        <f t="shared" si="86"/>
        <v>0</v>
      </c>
      <c r="I185" s="125">
        <f t="shared" si="86"/>
        <v>0</v>
      </c>
      <c r="J185" s="125">
        <f t="shared" si="86"/>
        <v>0</v>
      </c>
      <c r="K185" s="125">
        <f t="shared" si="86"/>
        <v>0</v>
      </c>
      <c r="L185" s="125">
        <f t="shared" si="86"/>
        <v>0</v>
      </c>
      <c r="M185" s="125">
        <f t="shared" si="86"/>
        <v>0</v>
      </c>
      <c r="N185" s="125">
        <f t="shared" si="86"/>
        <v>0</v>
      </c>
      <c r="O185" s="125">
        <f t="shared" si="86"/>
        <v>0</v>
      </c>
      <c r="P185" s="125">
        <f t="shared" si="86"/>
        <v>0</v>
      </c>
      <c r="Q185" s="125">
        <f t="shared" si="86"/>
        <v>0</v>
      </c>
      <c r="R185" s="125">
        <f t="shared" si="86"/>
        <v>0</v>
      </c>
      <c r="S185" s="125">
        <f t="shared" si="86"/>
        <v>0</v>
      </c>
      <c r="T185" s="125">
        <f t="shared" si="86"/>
        <v>0</v>
      </c>
      <c r="U185" s="125">
        <f t="shared" si="86"/>
        <v>0</v>
      </c>
      <c r="V185" s="125">
        <f t="shared" si="86"/>
        <v>0</v>
      </c>
      <c r="W185" s="125">
        <f t="shared" si="86"/>
        <v>0</v>
      </c>
      <c r="X185" s="125">
        <f t="shared" si="86"/>
        <v>0</v>
      </c>
      <c r="Y185" s="125">
        <f t="shared" si="86"/>
        <v>0</v>
      </c>
      <c r="Z185" s="125">
        <f t="shared" si="86"/>
        <v>0</v>
      </c>
      <c r="AA185" s="125">
        <f t="shared" si="86"/>
        <v>0</v>
      </c>
      <c r="AB185" s="125">
        <f t="shared" si="86"/>
        <v>0</v>
      </c>
      <c r="AC185" s="125">
        <f t="shared" si="86"/>
        <v>0</v>
      </c>
      <c r="AD185" s="125">
        <f t="shared" si="86"/>
        <v>0</v>
      </c>
      <c r="AE185" s="125">
        <f t="shared" si="86"/>
        <v>0</v>
      </c>
      <c r="AF185" s="125">
        <f t="shared" si="86"/>
        <v>0</v>
      </c>
    </row>
    <row r="186" spans="1:32" s="124" customFormat="1" ht="11.25" hidden="1" x14ac:dyDescent="0.2">
      <c r="A186" s="209"/>
      <c r="B186" s="124" t="s">
        <v>50</v>
      </c>
      <c r="D186" s="125">
        <f>IF(4-D164=0,"ABS",D175/(4-D164))</f>
        <v>1</v>
      </c>
      <c r="E186" s="125">
        <f t="shared" ref="E186:AF186" si="87">IF(4-E164=0,"ABS",E175/(4-E164))</f>
        <v>0.25</v>
      </c>
      <c r="F186" s="125">
        <f t="shared" si="87"/>
        <v>0</v>
      </c>
      <c r="G186" s="125">
        <f t="shared" si="87"/>
        <v>0</v>
      </c>
      <c r="H186" s="125">
        <f t="shared" si="87"/>
        <v>0</v>
      </c>
      <c r="I186" s="125">
        <f t="shared" si="87"/>
        <v>0</v>
      </c>
      <c r="J186" s="125">
        <f t="shared" si="87"/>
        <v>0</v>
      </c>
      <c r="K186" s="125">
        <f t="shared" si="87"/>
        <v>0</v>
      </c>
      <c r="L186" s="125">
        <f t="shared" si="87"/>
        <v>0</v>
      </c>
      <c r="M186" s="125">
        <f t="shared" si="87"/>
        <v>0</v>
      </c>
      <c r="N186" s="125">
        <f t="shared" si="87"/>
        <v>0</v>
      </c>
      <c r="O186" s="125">
        <f t="shared" si="87"/>
        <v>0</v>
      </c>
      <c r="P186" s="125">
        <f t="shared" si="87"/>
        <v>0</v>
      </c>
      <c r="Q186" s="125">
        <f t="shared" si="87"/>
        <v>0</v>
      </c>
      <c r="R186" s="125">
        <f t="shared" si="87"/>
        <v>0</v>
      </c>
      <c r="S186" s="125">
        <f t="shared" si="87"/>
        <v>0</v>
      </c>
      <c r="T186" s="125">
        <f t="shared" si="87"/>
        <v>0</v>
      </c>
      <c r="U186" s="125">
        <f t="shared" si="87"/>
        <v>0</v>
      </c>
      <c r="V186" s="125">
        <f t="shared" si="87"/>
        <v>0</v>
      </c>
      <c r="W186" s="125">
        <f t="shared" si="87"/>
        <v>0</v>
      </c>
      <c r="X186" s="125">
        <f t="shared" si="87"/>
        <v>0</v>
      </c>
      <c r="Y186" s="125">
        <f t="shared" si="87"/>
        <v>0</v>
      </c>
      <c r="Z186" s="125">
        <f t="shared" si="87"/>
        <v>0</v>
      </c>
      <c r="AA186" s="125">
        <f t="shared" si="87"/>
        <v>0</v>
      </c>
      <c r="AB186" s="125">
        <f t="shared" si="87"/>
        <v>0</v>
      </c>
      <c r="AC186" s="125">
        <f t="shared" si="87"/>
        <v>0</v>
      </c>
      <c r="AD186" s="125">
        <f t="shared" si="87"/>
        <v>0</v>
      </c>
      <c r="AE186" s="125">
        <f t="shared" si="87"/>
        <v>0</v>
      </c>
      <c r="AF186" s="125">
        <f t="shared" si="87"/>
        <v>0</v>
      </c>
    </row>
    <row r="187" spans="1:32" s="124" customFormat="1" ht="11.25" hidden="1" x14ac:dyDescent="0.2">
      <c r="A187" s="209"/>
      <c r="B187" s="124" t="s">
        <v>51</v>
      </c>
      <c r="D187" s="125">
        <f>IF(3-D165=0,"ABS",D176/(3-D165))</f>
        <v>1</v>
      </c>
      <c r="E187" s="125">
        <f t="shared" ref="E187:AF187" si="88">IF(3-E165=0,"ABS",E176/(3-E165))</f>
        <v>0</v>
      </c>
      <c r="F187" s="125">
        <f t="shared" si="88"/>
        <v>0</v>
      </c>
      <c r="G187" s="125">
        <f t="shared" si="88"/>
        <v>0</v>
      </c>
      <c r="H187" s="125">
        <f t="shared" si="88"/>
        <v>0</v>
      </c>
      <c r="I187" s="125">
        <f t="shared" si="88"/>
        <v>0</v>
      </c>
      <c r="J187" s="125">
        <f t="shared" si="88"/>
        <v>0</v>
      </c>
      <c r="K187" s="125">
        <f t="shared" si="88"/>
        <v>0</v>
      </c>
      <c r="L187" s="125">
        <f t="shared" si="88"/>
        <v>0</v>
      </c>
      <c r="M187" s="125">
        <f t="shared" si="88"/>
        <v>0</v>
      </c>
      <c r="N187" s="125">
        <f t="shared" si="88"/>
        <v>0</v>
      </c>
      <c r="O187" s="125">
        <f t="shared" si="88"/>
        <v>0</v>
      </c>
      <c r="P187" s="125">
        <f t="shared" si="88"/>
        <v>0</v>
      </c>
      <c r="Q187" s="125">
        <f t="shared" si="88"/>
        <v>0</v>
      </c>
      <c r="R187" s="125">
        <f t="shared" si="88"/>
        <v>0</v>
      </c>
      <c r="S187" s="125">
        <f t="shared" si="88"/>
        <v>0</v>
      </c>
      <c r="T187" s="125">
        <f t="shared" si="88"/>
        <v>0</v>
      </c>
      <c r="U187" s="125">
        <f t="shared" si="88"/>
        <v>0</v>
      </c>
      <c r="V187" s="125">
        <f t="shared" si="88"/>
        <v>0</v>
      </c>
      <c r="W187" s="125">
        <f t="shared" si="88"/>
        <v>0</v>
      </c>
      <c r="X187" s="125">
        <f t="shared" si="88"/>
        <v>0</v>
      </c>
      <c r="Y187" s="125">
        <f t="shared" si="88"/>
        <v>0</v>
      </c>
      <c r="Z187" s="125">
        <f t="shared" si="88"/>
        <v>0</v>
      </c>
      <c r="AA187" s="125">
        <f t="shared" si="88"/>
        <v>0</v>
      </c>
      <c r="AB187" s="125">
        <f t="shared" si="88"/>
        <v>0</v>
      </c>
      <c r="AC187" s="125">
        <f t="shared" si="88"/>
        <v>0</v>
      </c>
      <c r="AD187" s="125">
        <f t="shared" si="88"/>
        <v>0</v>
      </c>
      <c r="AE187" s="125">
        <f t="shared" si="88"/>
        <v>0</v>
      </c>
      <c r="AF187" s="125">
        <f t="shared" si="88"/>
        <v>0</v>
      </c>
    </row>
    <row r="188" spans="1:32" s="124" customFormat="1" ht="11.25" hidden="1" x14ac:dyDescent="0.2">
      <c r="A188" s="209"/>
      <c r="B188" s="124" t="s">
        <v>52</v>
      </c>
      <c r="D188" s="125">
        <f>IF(4-D166=0,"ABS",D177/(4-D166))</f>
        <v>1</v>
      </c>
      <c r="E188" s="125">
        <f t="shared" ref="E188:AF188" si="89">IF(4-E166=0,"ABS",E177/(4-E166))</f>
        <v>0</v>
      </c>
      <c r="F188" s="125">
        <f t="shared" si="89"/>
        <v>0</v>
      </c>
      <c r="G188" s="125">
        <f t="shared" si="89"/>
        <v>0</v>
      </c>
      <c r="H188" s="125">
        <f t="shared" si="89"/>
        <v>0</v>
      </c>
      <c r="I188" s="125">
        <f t="shared" si="89"/>
        <v>0</v>
      </c>
      <c r="J188" s="125">
        <f t="shared" si="89"/>
        <v>0</v>
      </c>
      <c r="K188" s="125">
        <f t="shared" si="89"/>
        <v>0</v>
      </c>
      <c r="L188" s="125">
        <f t="shared" si="89"/>
        <v>0</v>
      </c>
      <c r="M188" s="125">
        <f t="shared" si="89"/>
        <v>0</v>
      </c>
      <c r="N188" s="125">
        <f t="shared" si="89"/>
        <v>0</v>
      </c>
      <c r="O188" s="125">
        <f t="shared" si="89"/>
        <v>0</v>
      </c>
      <c r="P188" s="125">
        <f t="shared" si="89"/>
        <v>0</v>
      </c>
      <c r="Q188" s="125">
        <f t="shared" si="89"/>
        <v>0</v>
      </c>
      <c r="R188" s="125">
        <f t="shared" si="89"/>
        <v>0</v>
      </c>
      <c r="S188" s="125">
        <f t="shared" si="89"/>
        <v>0</v>
      </c>
      <c r="T188" s="125">
        <f t="shared" si="89"/>
        <v>0</v>
      </c>
      <c r="U188" s="125">
        <f t="shared" si="89"/>
        <v>0</v>
      </c>
      <c r="V188" s="125">
        <f t="shared" si="89"/>
        <v>0</v>
      </c>
      <c r="W188" s="125">
        <f t="shared" si="89"/>
        <v>0</v>
      </c>
      <c r="X188" s="125">
        <f t="shared" si="89"/>
        <v>0</v>
      </c>
      <c r="Y188" s="125">
        <f t="shared" si="89"/>
        <v>0</v>
      </c>
      <c r="Z188" s="125">
        <f t="shared" si="89"/>
        <v>0</v>
      </c>
      <c r="AA188" s="125">
        <f t="shared" si="89"/>
        <v>0</v>
      </c>
      <c r="AB188" s="125">
        <f t="shared" si="89"/>
        <v>0</v>
      </c>
      <c r="AC188" s="125">
        <f t="shared" si="89"/>
        <v>0</v>
      </c>
      <c r="AD188" s="125">
        <f t="shared" si="89"/>
        <v>0</v>
      </c>
      <c r="AE188" s="125">
        <f t="shared" si="89"/>
        <v>0</v>
      </c>
      <c r="AF188" s="125">
        <f t="shared" si="89"/>
        <v>0</v>
      </c>
    </row>
    <row r="189" spans="1:32" hidden="1" x14ac:dyDescent="0.2"/>
    <row r="190" spans="1:32" hidden="1" x14ac:dyDescent="0.2"/>
  </sheetData>
  <sheetProtection insertColumns="0" insertRows="0" insertHyperlinks="0" deleteColumns="0" deleteRows="0" selectLockedCells="1" sort="0" autoFilter="0" pivotTables="0"/>
  <dataConsolidate/>
  <mergeCells count="71">
    <mergeCell ref="A107:A154"/>
    <mergeCell ref="A157:A188"/>
    <mergeCell ref="E47:E48"/>
    <mergeCell ref="B11:B12"/>
    <mergeCell ref="B14:B16"/>
    <mergeCell ref="B17:B19"/>
    <mergeCell ref="B21:B25"/>
    <mergeCell ref="B26:B29"/>
    <mergeCell ref="B30:B32"/>
    <mergeCell ref="B33:B36"/>
    <mergeCell ref="A37:B42"/>
    <mergeCell ref="A49:A89"/>
    <mergeCell ref="B79:B82"/>
    <mergeCell ref="B83:B86"/>
    <mergeCell ref="B87:B89"/>
    <mergeCell ref="B75:B78"/>
    <mergeCell ref="AG8:AM8"/>
    <mergeCell ref="A8:C8"/>
    <mergeCell ref="A9:C9"/>
    <mergeCell ref="AJ9:AJ10"/>
    <mergeCell ref="AK9:AK10"/>
    <mergeCell ref="AM9:AM10"/>
    <mergeCell ref="AL9:AL10"/>
    <mergeCell ref="AG9:AG10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M47:M48"/>
    <mergeCell ref="N47:N48"/>
    <mergeCell ref="U47:U48"/>
    <mergeCell ref="V47:V48"/>
    <mergeCell ref="W47:W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K47:K48"/>
    <mergeCell ref="B62:B65"/>
    <mergeCell ref="B66:B68"/>
    <mergeCell ref="B69:B72"/>
    <mergeCell ref="G47:G48"/>
    <mergeCell ref="I47:I48"/>
    <mergeCell ref="J47:J48"/>
    <mergeCell ref="F47:F48"/>
    <mergeCell ref="B49:B57"/>
    <mergeCell ref="D47:D48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F89:AF89 D50:D89 E50:E71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F56:AF62">
    <cfRule type="expression" dxfId="2" priority="473">
      <formula>ISBLANK(F56:AH97)</formula>
    </cfRule>
  </conditionalFormatting>
  <conditionalFormatting sqref="E72:AF72 F65:AF71 F73:AF88 E73:E89">
    <cfRule type="expression" dxfId="1" priority="475">
      <formula>ISBLANK(E65:AG104)</formula>
    </cfRule>
  </conditionalFormatting>
  <conditionalFormatting sqref="F50:AF55 F63:AF64">
    <cfRule type="expression" dxfId="0" priority="477">
      <formula>ISBLANK(F50:AH90)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49:AF89 D11:AF36">
      <formula1>$AO$38:$AO$43</formula1>
    </dataValidation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A3" sqref="A3:C3"/>
    </sheetView>
  </sheetViews>
  <sheetFormatPr baseColWidth="10" defaultRowHeight="12.75" x14ac:dyDescent="0.2"/>
  <sheetData>
    <row r="1" spans="1:16" x14ac:dyDescent="0.2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x14ac:dyDescent="0.2">
      <c r="A3" s="220" t="s">
        <v>88</v>
      </c>
      <c r="B3" s="220"/>
      <c r="C3" s="220"/>
      <c r="D3" s="127" t="s">
        <v>61</v>
      </c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126"/>
    </row>
    <row r="4" spans="1:16" ht="24" x14ac:dyDescent="0.2">
      <c r="A4" s="128"/>
      <c r="B4" s="128"/>
      <c r="C4" s="128"/>
      <c r="D4" s="128"/>
      <c r="E4" s="128"/>
      <c r="F4" s="128"/>
      <c r="G4" s="128"/>
      <c r="H4" s="128"/>
      <c r="I4" s="129" t="s">
        <v>62</v>
      </c>
      <c r="J4" s="126"/>
      <c r="K4" s="126"/>
      <c r="L4" s="126"/>
      <c r="M4" s="126"/>
      <c r="N4" s="126"/>
      <c r="O4" s="126"/>
      <c r="P4" s="126"/>
    </row>
    <row r="5" spans="1:16" ht="18.75" customHeight="1" x14ac:dyDescent="0.2">
      <c r="A5" s="221" t="s">
        <v>20</v>
      </c>
      <c r="B5" s="218" t="s">
        <v>63</v>
      </c>
      <c r="C5" s="219"/>
      <c r="D5" s="219"/>
      <c r="E5" s="219"/>
      <c r="F5" s="219"/>
      <c r="G5" s="219"/>
      <c r="H5" s="219"/>
      <c r="I5" s="130">
        <f>HLOOKUP($A$3,Saisie!$D$139:$AF$154,3,FALSE)</f>
        <v>1</v>
      </c>
      <c r="J5" s="126"/>
      <c r="K5" s="126"/>
      <c r="L5" s="126"/>
      <c r="M5" s="126"/>
      <c r="N5" s="126"/>
      <c r="O5" s="126"/>
      <c r="P5" s="126"/>
    </row>
    <row r="6" spans="1:16" ht="18.75" customHeight="1" x14ac:dyDescent="0.2">
      <c r="A6" s="222"/>
      <c r="B6" s="218" t="s">
        <v>64</v>
      </c>
      <c r="C6" s="219"/>
      <c r="D6" s="219"/>
      <c r="E6" s="219"/>
      <c r="F6" s="219"/>
      <c r="G6" s="219"/>
      <c r="H6" s="219"/>
      <c r="I6" s="130">
        <f>HLOOKUP($A$3,Saisie!$D$139:$AF$154,4,FALSE)</f>
        <v>1</v>
      </c>
      <c r="J6" s="126"/>
      <c r="K6" s="126"/>
      <c r="L6" s="126"/>
      <c r="M6" s="126"/>
      <c r="N6" s="126"/>
      <c r="O6" s="126"/>
      <c r="P6" s="126"/>
    </row>
    <row r="7" spans="1:16" ht="18.75" customHeight="1" x14ac:dyDescent="0.2">
      <c r="A7" s="222"/>
      <c r="B7" s="218" t="s">
        <v>65</v>
      </c>
      <c r="C7" s="219"/>
      <c r="D7" s="219"/>
      <c r="E7" s="219"/>
      <c r="F7" s="219"/>
      <c r="G7" s="219"/>
      <c r="H7" s="219"/>
      <c r="I7" s="130">
        <f>HLOOKUP($A$3,Saisie!$D$139:$AF$154,5,FALSE)</f>
        <v>1</v>
      </c>
      <c r="J7" s="126"/>
      <c r="K7" s="126"/>
      <c r="L7" s="126"/>
      <c r="M7" s="126"/>
      <c r="N7" s="126"/>
      <c r="O7" s="126"/>
      <c r="P7" s="126"/>
    </row>
    <row r="8" spans="1:16" ht="18.75" customHeight="1" x14ac:dyDescent="0.2">
      <c r="A8" s="222"/>
      <c r="B8" s="218" t="s">
        <v>66</v>
      </c>
      <c r="C8" s="219"/>
      <c r="D8" s="219"/>
      <c r="E8" s="219"/>
      <c r="F8" s="219"/>
      <c r="G8" s="219"/>
      <c r="H8" s="219"/>
      <c r="I8" s="130">
        <f>HLOOKUP($A$3,Saisie!$D$139:$AF$154,6,FALSE)</f>
        <v>1</v>
      </c>
      <c r="J8" s="126"/>
      <c r="K8" s="126"/>
      <c r="L8" s="126"/>
      <c r="M8" s="126"/>
      <c r="N8" s="126"/>
      <c r="O8" s="126"/>
      <c r="P8" s="126"/>
    </row>
    <row r="9" spans="1:16" ht="18.75" customHeight="1" x14ac:dyDescent="0.2">
      <c r="A9" s="222"/>
      <c r="B9" s="218" t="s">
        <v>67</v>
      </c>
      <c r="C9" s="219"/>
      <c r="D9" s="219"/>
      <c r="E9" s="219"/>
      <c r="F9" s="219"/>
      <c r="G9" s="219"/>
      <c r="H9" s="219"/>
      <c r="I9" s="130">
        <f>HLOOKUP($A$3,Saisie!$D$139:$AF$154,7,FALSE)</f>
        <v>1</v>
      </c>
      <c r="J9" s="126"/>
      <c r="K9" s="126"/>
      <c r="L9" s="126"/>
      <c r="M9" s="126"/>
      <c r="N9" s="126"/>
      <c r="O9" s="126"/>
      <c r="P9" s="126"/>
    </row>
    <row r="10" spans="1:16" ht="18.75" customHeight="1" x14ac:dyDescent="0.2">
      <c r="A10" s="222"/>
      <c r="B10" s="218" t="s">
        <v>68</v>
      </c>
      <c r="C10" s="219"/>
      <c r="D10" s="219"/>
      <c r="E10" s="219"/>
      <c r="F10" s="219"/>
      <c r="G10" s="219"/>
      <c r="H10" s="219"/>
      <c r="I10" s="130">
        <f>HLOOKUP($A$3,Saisie!$D$139:$AF$154,8,FALSE)</f>
        <v>1</v>
      </c>
      <c r="J10" s="126"/>
      <c r="K10" s="126"/>
      <c r="L10" s="126"/>
      <c r="M10" s="126"/>
      <c r="N10" s="126"/>
      <c r="O10" s="126"/>
      <c r="P10" s="126"/>
    </row>
    <row r="11" spans="1:16" ht="18.75" customHeight="1" x14ac:dyDescent="0.2">
      <c r="A11" s="222"/>
      <c r="B11" s="218" t="s">
        <v>69</v>
      </c>
      <c r="C11" s="219"/>
      <c r="D11" s="219"/>
      <c r="E11" s="219"/>
      <c r="F11" s="219"/>
      <c r="G11" s="219"/>
      <c r="H11" s="219"/>
      <c r="I11" s="130">
        <f>HLOOKUP($A$3,Saisie!$D$139:$AF$154,9,FALSE)</f>
        <v>1</v>
      </c>
      <c r="J11" s="126"/>
      <c r="K11" s="126"/>
      <c r="L11" s="126"/>
      <c r="M11" s="126"/>
      <c r="N11" s="126"/>
      <c r="O11" s="126"/>
      <c r="P11" s="126"/>
    </row>
    <row r="12" spans="1:16" ht="18.75" customHeight="1" x14ac:dyDescent="0.2">
      <c r="A12" s="222"/>
      <c r="B12" s="218" t="s">
        <v>70</v>
      </c>
      <c r="C12" s="219"/>
      <c r="D12" s="219"/>
      <c r="E12" s="219"/>
      <c r="F12" s="219"/>
      <c r="G12" s="219"/>
      <c r="H12" s="219"/>
      <c r="I12" s="130">
        <f>HLOOKUP($A$3,Saisie!$D$139:$AF$154,10,FALSE)</f>
        <v>0.75</v>
      </c>
      <c r="J12" s="126"/>
      <c r="K12" s="126"/>
      <c r="L12" s="126"/>
      <c r="M12" s="126"/>
      <c r="N12" s="126"/>
      <c r="O12" s="126"/>
      <c r="P12" s="126"/>
    </row>
    <row r="13" spans="1:16" ht="18.75" customHeight="1" x14ac:dyDescent="0.2">
      <c r="A13" s="222"/>
      <c r="B13" s="218" t="s">
        <v>71</v>
      </c>
      <c r="C13" s="219"/>
      <c r="D13" s="219"/>
      <c r="E13" s="219"/>
      <c r="F13" s="219"/>
      <c r="G13" s="219"/>
      <c r="H13" s="219"/>
      <c r="I13" s="130">
        <f>HLOOKUP($A$3,Saisie!$D$139:$AF$154,11,FALSE)</f>
        <v>0</v>
      </c>
      <c r="J13" s="126"/>
      <c r="K13" s="126"/>
      <c r="L13" s="126"/>
      <c r="M13" s="126"/>
      <c r="N13" s="126"/>
      <c r="O13" s="126"/>
      <c r="P13" s="126"/>
    </row>
    <row r="14" spans="1:16" ht="18.75" customHeight="1" x14ac:dyDescent="0.2">
      <c r="A14" s="222"/>
      <c r="B14" s="218" t="s">
        <v>72</v>
      </c>
      <c r="C14" s="219"/>
      <c r="D14" s="219"/>
      <c r="E14" s="219"/>
      <c r="F14" s="219"/>
      <c r="G14" s="219"/>
      <c r="H14" s="219"/>
      <c r="I14" s="130">
        <f>HLOOKUP($A$3,Saisie!$D$139:$AF$154,12,FALSE)</f>
        <v>0</v>
      </c>
      <c r="J14" s="126"/>
      <c r="K14" s="126"/>
      <c r="L14" s="126"/>
      <c r="M14" s="126"/>
      <c r="N14" s="126"/>
      <c r="O14" s="126"/>
      <c r="P14" s="126"/>
    </row>
    <row r="15" spans="1:16" ht="18.75" customHeight="1" x14ac:dyDescent="0.2">
      <c r="A15" s="222"/>
      <c r="B15" s="218" t="s">
        <v>73</v>
      </c>
      <c r="C15" s="219"/>
      <c r="D15" s="219"/>
      <c r="E15" s="219"/>
      <c r="F15" s="219"/>
      <c r="G15" s="219"/>
      <c r="H15" s="219"/>
      <c r="I15" s="130">
        <f>HLOOKUP($A$3,Saisie!$D$139:$AF$154,13,FALSE)</f>
        <v>0</v>
      </c>
      <c r="J15" s="126"/>
      <c r="K15" s="126"/>
      <c r="L15" s="126"/>
      <c r="M15" s="126"/>
      <c r="N15" s="126"/>
      <c r="O15" s="126"/>
      <c r="P15" s="126"/>
    </row>
    <row r="16" spans="1:16" ht="18.75" customHeight="1" x14ac:dyDescent="0.2">
      <c r="A16" s="222"/>
      <c r="B16" s="218" t="s">
        <v>74</v>
      </c>
      <c r="C16" s="219"/>
      <c r="D16" s="219"/>
      <c r="E16" s="219"/>
      <c r="F16" s="219"/>
      <c r="G16" s="219"/>
      <c r="H16" s="219"/>
      <c r="I16" s="130">
        <f>HLOOKUP($A$3,Saisie!$D$139:$AF$154,14,FALSE)</f>
        <v>0</v>
      </c>
      <c r="J16" s="126"/>
      <c r="K16" s="126"/>
      <c r="L16" s="126"/>
      <c r="M16" s="126"/>
      <c r="N16" s="126"/>
      <c r="O16" s="126"/>
      <c r="P16" s="126"/>
    </row>
    <row r="17" spans="1:16" ht="18.75" customHeight="1" x14ac:dyDescent="0.2">
      <c r="A17" s="222"/>
      <c r="B17" s="218" t="s">
        <v>75</v>
      </c>
      <c r="C17" s="219"/>
      <c r="D17" s="219"/>
      <c r="E17" s="219"/>
      <c r="F17" s="219"/>
      <c r="G17" s="219"/>
      <c r="H17" s="219"/>
      <c r="I17" s="130">
        <f>HLOOKUP($A$3,Saisie!$D$139:$AF$154,15,FALSE)</f>
        <v>0</v>
      </c>
      <c r="J17" s="126"/>
      <c r="K17" s="126"/>
      <c r="L17" s="126"/>
      <c r="M17" s="126"/>
      <c r="N17" s="126"/>
      <c r="O17" s="126"/>
      <c r="P17" s="126"/>
    </row>
    <row r="18" spans="1:16" ht="18.75" customHeight="1" x14ac:dyDescent="0.2">
      <c r="A18" s="131">
        <f>HLOOKUP($A$3,Saisie!$D$47:$AF$97,50,FALSE)</f>
        <v>0.60526315789473684</v>
      </c>
      <c r="B18" s="218" t="s">
        <v>76</v>
      </c>
      <c r="C18" s="219"/>
      <c r="D18" s="219"/>
      <c r="E18" s="219"/>
      <c r="F18" s="219"/>
      <c r="G18" s="219"/>
      <c r="H18" s="219"/>
      <c r="I18" s="130">
        <f>HLOOKUP($A$3,Saisie!$D$139:$AF$154,16,FALSE)</f>
        <v>0</v>
      </c>
      <c r="J18" s="126"/>
      <c r="K18" s="126"/>
      <c r="L18" s="126"/>
      <c r="M18" s="126"/>
      <c r="N18" s="126"/>
      <c r="O18" s="126"/>
      <c r="P18" s="126"/>
    </row>
    <row r="19" spans="1:16" x14ac:dyDescent="0.2">
      <c r="A19" s="128"/>
      <c r="B19" s="132"/>
      <c r="C19" s="132"/>
      <c r="D19" s="132"/>
      <c r="E19" s="132"/>
      <c r="F19" s="132"/>
      <c r="G19" s="132"/>
      <c r="H19" s="132"/>
      <c r="I19" s="128"/>
      <c r="J19" s="126"/>
      <c r="K19" s="126"/>
      <c r="L19" s="126"/>
      <c r="M19" s="126"/>
      <c r="N19" s="126"/>
      <c r="O19" s="126"/>
      <c r="P19" s="126"/>
    </row>
    <row r="20" spans="1:16" ht="24" x14ac:dyDescent="0.2">
      <c r="A20" s="128"/>
      <c r="B20" s="132"/>
      <c r="C20" s="132"/>
      <c r="D20" s="132"/>
      <c r="E20" s="132"/>
      <c r="F20" s="132"/>
      <c r="G20" s="132"/>
      <c r="H20" s="132"/>
      <c r="I20" s="129" t="s">
        <v>62</v>
      </c>
      <c r="J20" s="126"/>
      <c r="K20" s="126"/>
      <c r="L20" s="126"/>
      <c r="M20" s="126"/>
      <c r="N20" s="126"/>
      <c r="O20" s="126"/>
      <c r="P20" s="126"/>
    </row>
    <row r="21" spans="1:16" ht="26.25" customHeight="1" x14ac:dyDescent="0.2">
      <c r="A21" s="221" t="s">
        <v>24</v>
      </c>
      <c r="B21" s="218" t="s">
        <v>77</v>
      </c>
      <c r="C21" s="219"/>
      <c r="D21" s="219"/>
      <c r="E21" s="219"/>
      <c r="F21" s="219"/>
      <c r="G21" s="219"/>
      <c r="H21" s="219"/>
      <c r="I21" s="130">
        <f>HLOOKUP($A$3,Saisie!$D$179:$AF$188,2,FALSE)</f>
        <v>1</v>
      </c>
      <c r="J21" s="126"/>
      <c r="K21" s="126"/>
      <c r="L21" s="126"/>
      <c r="M21" s="126"/>
      <c r="N21" s="126"/>
      <c r="O21" s="126"/>
      <c r="P21" s="126"/>
    </row>
    <row r="22" spans="1:16" ht="26.25" customHeight="1" x14ac:dyDescent="0.2">
      <c r="A22" s="222"/>
      <c r="B22" s="218" t="s">
        <v>78</v>
      </c>
      <c r="C22" s="219"/>
      <c r="D22" s="219"/>
      <c r="E22" s="219"/>
      <c r="F22" s="219"/>
      <c r="G22" s="219"/>
      <c r="H22" s="219"/>
      <c r="I22" s="130">
        <f>HLOOKUP($A$3,Saisie!$D$179:$AF$188,3,FALSE)</f>
        <v>1</v>
      </c>
      <c r="J22" s="126"/>
      <c r="K22" s="126"/>
      <c r="L22" s="126"/>
      <c r="M22" s="126"/>
      <c r="N22" s="126"/>
      <c r="O22" s="126"/>
      <c r="P22" s="126"/>
    </row>
    <row r="23" spans="1:16" ht="26.25" customHeight="1" x14ac:dyDescent="0.2">
      <c r="A23" s="222"/>
      <c r="B23" s="218" t="s">
        <v>79</v>
      </c>
      <c r="C23" s="219"/>
      <c r="D23" s="219"/>
      <c r="E23" s="219"/>
      <c r="F23" s="219"/>
      <c r="G23" s="219"/>
      <c r="H23" s="219"/>
      <c r="I23" s="130">
        <f>HLOOKUP($A$3,Saisie!$D$179:$AF$188,4,FALSE)</f>
        <v>1</v>
      </c>
      <c r="J23" s="126"/>
      <c r="K23" s="126"/>
      <c r="L23" s="126"/>
      <c r="M23" s="126"/>
      <c r="N23" s="126"/>
      <c r="O23" s="126"/>
      <c r="P23" s="126"/>
    </row>
    <row r="24" spans="1:16" ht="26.25" customHeight="1" x14ac:dyDescent="0.2">
      <c r="A24" s="222"/>
      <c r="B24" s="218" t="s">
        <v>80</v>
      </c>
      <c r="C24" s="219"/>
      <c r="D24" s="219"/>
      <c r="E24" s="219"/>
      <c r="F24" s="219"/>
      <c r="G24" s="219"/>
      <c r="H24" s="219"/>
      <c r="I24" s="130">
        <f>HLOOKUP($A$3,Saisie!$D$179:$AF$188,5,FALSE)</f>
        <v>1</v>
      </c>
      <c r="J24" s="126"/>
      <c r="K24" s="126"/>
      <c r="L24" s="126"/>
      <c r="M24" s="126"/>
      <c r="N24" s="126"/>
      <c r="O24" s="126"/>
      <c r="P24" s="126"/>
    </row>
    <row r="25" spans="1:16" ht="26.25" customHeight="1" x14ac:dyDescent="0.2">
      <c r="A25" s="222"/>
      <c r="B25" s="218" t="s">
        <v>81</v>
      </c>
      <c r="C25" s="219"/>
      <c r="D25" s="219"/>
      <c r="E25" s="219"/>
      <c r="F25" s="219"/>
      <c r="G25" s="219"/>
      <c r="H25" s="219"/>
      <c r="I25" s="130">
        <f>HLOOKUP($A$3,Saisie!$D$179:$AF$188,6,FALSE)</f>
        <v>1</v>
      </c>
      <c r="J25" s="126"/>
      <c r="K25" s="126"/>
      <c r="L25" s="126"/>
      <c r="M25" s="126"/>
      <c r="N25" s="126"/>
      <c r="O25" s="126"/>
      <c r="P25" s="126"/>
    </row>
    <row r="26" spans="1:16" ht="26.25" customHeight="1" x14ac:dyDescent="0.2">
      <c r="A26" s="222"/>
      <c r="B26" s="218" t="s">
        <v>82</v>
      </c>
      <c r="C26" s="219"/>
      <c r="D26" s="219"/>
      <c r="E26" s="219"/>
      <c r="F26" s="219"/>
      <c r="G26" s="219"/>
      <c r="H26" s="219"/>
      <c r="I26" s="130">
        <f>HLOOKUP($A$3,Saisie!$D$179:$AF$188,7,FALSE)</f>
        <v>1</v>
      </c>
      <c r="J26" s="126"/>
      <c r="K26" s="126"/>
      <c r="L26" s="126"/>
      <c r="M26" s="126"/>
      <c r="N26" s="126"/>
      <c r="O26" s="126"/>
      <c r="P26" s="126"/>
    </row>
    <row r="27" spans="1:16" ht="26.25" customHeight="1" x14ac:dyDescent="0.2">
      <c r="A27" s="222"/>
      <c r="B27" s="218" t="s">
        <v>83</v>
      </c>
      <c r="C27" s="219"/>
      <c r="D27" s="219"/>
      <c r="E27" s="219"/>
      <c r="F27" s="219"/>
      <c r="G27" s="219"/>
      <c r="H27" s="219"/>
      <c r="I27" s="130">
        <f>HLOOKUP($A$3,Saisie!$D$179:$AF$188,8,FALSE)</f>
        <v>0.25</v>
      </c>
      <c r="J27" s="126"/>
      <c r="K27" s="126"/>
      <c r="L27" s="126"/>
      <c r="M27" s="126"/>
      <c r="N27" s="126"/>
      <c r="O27" s="126"/>
      <c r="P27" s="126"/>
    </row>
    <row r="28" spans="1:16" ht="26.25" customHeight="1" x14ac:dyDescent="0.2">
      <c r="A28" s="222"/>
      <c r="B28" s="218" t="s">
        <v>84</v>
      </c>
      <c r="C28" s="219"/>
      <c r="D28" s="219"/>
      <c r="E28" s="219"/>
      <c r="F28" s="219"/>
      <c r="G28" s="219"/>
      <c r="H28" s="219"/>
      <c r="I28" s="130">
        <f>HLOOKUP($A$3,Saisie!$D$179:$AF$188,9,FALSE)</f>
        <v>0</v>
      </c>
      <c r="J28" s="126"/>
      <c r="K28" s="126"/>
      <c r="L28" s="126"/>
      <c r="M28" s="126"/>
      <c r="N28" s="126"/>
      <c r="O28" s="126"/>
      <c r="P28" s="126"/>
    </row>
    <row r="29" spans="1:16" ht="26.25" customHeight="1" x14ac:dyDescent="0.2">
      <c r="A29" s="133">
        <f>HLOOKUP($A$3,Saisie!$D$9:$AF$43,35,FALSE)</f>
        <v>0.61538461538461542</v>
      </c>
      <c r="B29" s="218" t="s">
        <v>85</v>
      </c>
      <c r="C29" s="219"/>
      <c r="D29" s="219"/>
      <c r="E29" s="219"/>
      <c r="F29" s="219"/>
      <c r="G29" s="219"/>
      <c r="H29" s="219"/>
      <c r="I29" s="130">
        <f>HLOOKUP($A$3,Saisie!$D$179:$AF$188,10,FALSE)</f>
        <v>0</v>
      </c>
      <c r="J29" s="126"/>
      <c r="K29" s="126"/>
      <c r="L29" s="126"/>
      <c r="M29" s="126"/>
      <c r="N29" s="126"/>
      <c r="O29" s="126"/>
      <c r="P29" s="126"/>
    </row>
    <row r="30" spans="1:16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16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1:16" x14ac:dyDescent="0.2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  <row r="38" spans="1:16" x14ac:dyDescent="0.2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1:16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6" x14ac:dyDescent="0.2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</row>
    <row r="43" spans="1:16" x14ac:dyDescent="0.2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</row>
    <row r="44" spans="1:16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6" x14ac:dyDescent="0.2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</row>
    <row r="46" spans="1:16" x14ac:dyDescent="0.2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47" spans="1:16" x14ac:dyDescent="0.2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1:16" x14ac:dyDescent="0.2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</sheetData>
  <mergeCells count="26">
    <mergeCell ref="B29:H29"/>
    <mergeCell ref="A21:A28"/>
    <mergeCell ref="B21:H21"/>
    <mergeCell ref="B22:H22"/>
    <mergeCell ref="B23:H23"/>
    <mergeCell ref="B24:H24"/>
    <mergeCell ref="B25:H25"/>
    <mergeCell ref="B26:H26"/>
    <mergeCell ref="B27:H27"/>
    <mergeCell ref="B28:H28"/>
    <mergeCell ref="B18:H18"/>
    <mergeCell ref="A3:C3"/>
    <mergeCell ref="A5:A17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</mergeCells>
  <pageMargins left="0.7" right="0.7" top="0.75" bottom="0.75" header="0.3" footer="0.3"/>
  <pageSetup paperSize="9" scale="72" orientation="landscape" horizontalDpi="4294967294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Classe!$E$10:$E$38</xm:f>
          </x14:formula1>
          <xm:sqref>A3:C3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25</v>
      </c>
      <c r="B5" s="2">
        <v>0</v>
      </c>
      <c r="C5">
        <v>9</v>
      </c>
      <c r="D5">
        <v>3</v>
      </c>
    </row>
    <row r="6" spans="1:4" x14ac:dyDescent="0.2">
      <c r="B6" s="2" t="s">
        <v>25</v>
      </c>
      <c r="C6">
        <v>0</v>
      </c>
      <c r="D6">
        <v>9</v>
      </c>
    </row>
    <row r="7" spans="1:4" x14ac:dyDescent="0.2">
      <c r="C7" s="2" t="s">
        <v>25</v>
      </c>
      <c r="D7">
        <v>0</v>
      </c>
    </row>
    <row r="8" spans="1:4" x14ac:dyDescent="0.2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Accueil</vt:lpstr>
      <vt:lpstr>Classe</vt:lpstr>
      <vt:lpstr>Saisie</vt:lpstr>
      <vt:lpstr>Analyse Eleve</vt:lpstr>
      <vt:lpstr>listes</vt:lpstr>
      <vt:lpstr>valeur</vt:lpstr>
      <vt:lpstr>'Analyse Eleve'!Zone_d_impression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PRNE</cp:lastModifiedBy>
  <cp:revision/>
  <cp:lastPrinted>2017-09-13T22:05:31Z</cp:lastPrinted>
  <dcterms:created xsi:type="dcterms:W3CDTF">2008-01-30T09:45:32Z</dcterms:created>
  <dcterms:modified xsi:type="dcterms:W3CDTF">2017-09-13T22:05:35Z</dcterms:modified>
</cp:coreProperties>
</file>